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2"/>
  </bookViews>
  <sheets>
    <sheet name="语文数学" sheetId="1" r:id="rId1"/>
    <sheet name="英语地理" sheetId="2" r:id="rId2"/>
    <sheet name="政治历史" sheetId="3" r:id="rId3"/>
    <sheet name="Sheet2" sheetId="4" r:id="rId4"/>
    <sheet name="Sheet3" sheetId="5" r:id="rId5"/>
  </sheets>
  <definedNames/>
  <calcPr fullCalcOnLoad="1"/>
</workbook>
</file>

<file path=xl/sharedStrings.xml><?xml version="1.0" encoding="utf-8"?>
<sst xmlns="http://schemas.openxmlformats.org/spreadsheetml/2006/main" count="198" uniqueCount="35">
  <si>
    <t>2017年凉山州各学校高三年级文科语文统考成绩同上年高二年级比统计表</t>
  </si>
  <si>
    <t>县市</t>
  </si>
  <si>
    <t>学籍人数</t>
  </si>
  <si>
    <t>病休残转人数</t>
  </si>
  <si>
    <t>应考人数</t>
  </si>
  <si>
    <t>实考人数</t>
  </si>
  <si>
    <t>总分</t>
  </si>
  <si>
    <t>平均分</t>
  </si>
  <si>
    <t>位次</t>
  </si>
  <si>
    <t>今年</t>
  </si>
  <si>
    <t>上年</t>
  </si>
  <si>
    <t>升降</t>
  </si>
  <si>
    <t>宁南县</t>
  </si>
  <si>
    <t>会理县</t>
  </si>
  <si>
    <t>德昌县</t>
  </si>
  <si>
    <t>会东县</t>
  </si>
  <si>
    <t>西昌市</t>
  </si>
  <si>
    <t>冕宁县</t>
  </si>
  <si>
    <t>木里县</t>
  </si>
  <si>
    <t>甘洛县</t>
  </si>
  <si>
    <t>越西县</t>
  </si>
  <si>
    <t>雷波县</t>
  </si>
  <si>
    <t>盐源县</t>
  </si>
  <si>
    <t>昭觉县</t>
  </si>
  <si>
    <t>普格县</t>
  </si>
  <si>
    <t>布拖县</t>
  </si>
  <si>
    <t>金阳县</t>
  </si>
  <si>
    <t>美姑县</t>
  </si>
  <si>
    <t>喜德县</t>
  </si>
  <si>
    <t>合计</t>
  </si>
  <si>
    <t>2017年凉山州各学校高三年级文科数学统考成绩同上年高二年级比统计表</t>
  </si>
  <si>
    <t>2017年凉山州各学校高三年级文科英语统考成绩同上年高二年级比统计表</t>
  </si>
  <si>
    <t>2017年凉山州各学校高三年级文科地理统考成绩同上年高二年级比统计表</t>
  </si>
  <si>
    <t>2017年凉山州各学校高三年级文科政治统考成绩同上年高二年级比统计表</t>
  </si>
  <si>
    <t>2017年凉山州各学校高三年级文科历史统考成绩同上年高二年级比统计表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</si>
</sst>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Red]\(0\)"/>
    <numFmt numFmtId="180" formatCode="0.00;_"/>
  </numFmts>
  <fonts count="25">
    <font>
      <sz val="12"/>
      <name val="宋体"/>
      <family val="0"/>
    </font>
    <font>
      <b/>
      <sz val="12"/>
      <name val="宋体"/>
      <family val="0"/>
    </font>
    <font>
      <b/>
      <sz val="11"/>
      <name val="宋体"/>
      <family val="0"/>
    </font>
    <font>
      <sz val="11"/>
      <name val="宋体"/>
      <family val="0"/>
    </font>
    <font>
      <sz val="11"/>
      <color indexed="9"/>
      <name val="宋体"/>
      <family val="0"/>
    </font>
    <font>
      <i/>
      <sz val="11"/>
      <color indexed="23"/>
      <name val="宋体"/>
      <family val="0"/>
    </font>
    <font>
      <b/>
      <sz val="11"/>
      <color indexed="56"/>
      <name val="宋体"/>
      <family val="0"/>
    </font>
    <font>
      <u val="single"/>
      <sz val="10"/>
      <color indexed="36"/>
      <name val="Arial"/>
      <family val="2"/>
    </font>
    <font>
      <sz val="11"/>
      <color indexed="20"/>
      <name val="宋体"/>
      <family val="0"/>
    </font>
    <font>
      <sz val="11"/>
      <color indexed="8"/>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
      <color indexed="12"/>
      <name val="Arial"/>
      <family val="2"/>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17"/>
      <name val="宋体"/>
      <family val="0"/>
    </font>
    <font>
      <b/>
      <sz val="11"/>
      <name val="Calibri Light"/>
      <family val="0"/>
    </font>
    <font>
      <sz val="11"/>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8" fillId="4" borderId="0" applyNumberFormat="0" applyBorder="0" applyAlignment="0" applyProtection="0"/>
    <xf numFmtId="41" fontId="0" fillId="0" borderId="0" applyFont="0" applyFill="0" applyBorder="0" applyAlignment="0" applyProtection="0"/>
    <xf numFmtId="0" fontId="9" fillId="5" borderId="0" applyNumberFormat="0" applyBorder="0" applyAlignment="0" applyProtection="0"/>
    <xf numFmtId="0" fontId="8" fillId="4" borderId="0" applyNumberFormat="0" applyBorder="0" applyAlignment="0" applyProtection="0"/>
    <xf numFmtId="43" fontId="0" fillId="0" borderId="0" applyFont="0" applyFill="0" applyBorder="0" applyAlignment="0" applyProtection="0"/>
    <xf numFmtId="0" fontId="4"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22" fillId="2" borderId="0" applyNumberFormat="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2" fillId="0" borderId="3" applyNumberFormat="0" applyFill="0" applyAlignment="0" applyProtection="0"/>
    <xf numFmtId="0" fontId="19" fillId="0" borderId="4" applyNumberFormat="0" applyFill="0" applyAlignment="0" applyProtection="0"/>
    <xf numFmtId="0" fontId="4" fillId="8" borderId="0" applyNumberFormat="0" applyBorder="0" applyAlignment="0" applyProtection="0"/>
    <xf numFmtId="0" fontId="6" fillId="0" borderId="5" applyNumberFormat="0" applyFill="0" applyAlignment="0" applyProtection="0"/>
    <xf numFmtId="0" fontId="4" fillId="9" borderId="0" applyNumberFormat="0" applyBorder="0" applyAlignment="0" applyProtection="0"/>
    <xf numFmtId="0" fontId="11" fillId="10" borderId="6" applyNumberFormat="0" applyAlignment="0" applyProtection="0"/>
    <xf numFmtId="0" fontId="10" fillId="10" borderId="1" applyNumberFormat="0" applyAlignment="0" applyProtection="0"/>
    <xf numFmtId="0" fontId="18" fillId="11" borderId="7" applyNumberFormat="0" applyAlignment="0" applyProtection="0"/>
    <xf numFmtId="0" fontId="8" fillId="4" borderId="0" applyNumberFormat="0" applyBorder="0" applyAlignment="0" applyProtection="0"/>
    <xf numFmtId="0" fontId="9" fillId="3" borderId="0" applyNumberFormat="0" applyBorder="0" applyAlignment="0" applyProtection="0"/>
    <xf numFmtId="0" fontId="4" fillId="12" borderId="0" applyNumberFormat="0" applyBorder="0" applyAlignment="0" applyProtection="0"/>
    <xf numFmtId="0" fontId="21" fillId="0" borderId="8" applyNumberFormat="0" applyFill="0" applyAlignment="0" applyProtection="0"/>
    <xf numFmtId="0" fontId="13" fillId="0" borderId="9" applyNumberFormat="0" applyFill="0" applyAlignment="0" applyProtection="0"/>
    <xf numFmtId="0" fontId="22" fillId="2" borderId="0" applyNumberFormat="0" applyBorder="0" applyAlignment="0" applyProtection="0"/>
    <xf numFmtId="0" fontId="16" fillId="13" borderId="0" applyNumberFormat="0" applyBorder="0" applyAlignment="0" applyProtection="0"/>
    <xf numFmtId="0" fontId="9" fillId="14" borderId="0" applyNumberFormat="0" applyBorder="0" applyAlignment="0" applyProtection="0"/>
    <xf numFmtId="0" fontId="4" fillId="15" borderId="0" applyNumberFormat="0" applyBorder="0" applyAlignment="0" applyProtection="0"/>
    <xf numFmtId="0" fontId="8"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 fillId="20" borderId="0" applyNumberFormat="0" applyBorder="0" applyAlignment="0" applyProtection="0"/>
    <xf numFmtId="0" fontId="9"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9" fillId="22" borderId="0" applyNumberFormat="0" applyBorder="0" applyAlignment="0" applyProtection="0"/>
    <xf numFmtId="0" fontId="4" fillId="23" borderId="0" applyNumberFormat="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2" borderId="0" applyNumberFormat="0" applyBorder="0" applyAlignment="0" applyProtection="0"/>
  </cellStyleXfs>
  <cellXfs count="31">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xf>
    <xf numFmtId="0" fontId="24" fillId="0" borderId="15" xfId="0" applyFont="1" applyFill="1" applyBorder="1" applyAlignment="1">
      <alignment horizontal="center" wrapText="1"/>
    </xf>
    <xf numFmtId="176" fontId="24" fillId="0" borderId="15" xfId="0" applyNumberFormat="1" applyFont="1" applyFill="1" applyBorder="1" applyAlignment="1">
      <alignment horizontal="center" vertical="center"/>
    </xf>
    <xf numFmtId="0" fontId="24" fillId="0" borderId="15" xfId="0" applyFont="1" applyFill="1" applyBorder="1" applyAlignment="1">
      <alignment horizontal="right" wrapText="1"/>
    </xf>
    <xf numFmtId="177" fontId="24" fillId="0" borderId="15" xfId="0" applyNumberFormat="1" applyFont="1" applyBorder="1" applyAlignment="1">
      <alignment horizontal="center" vertical="center"/>
    </xf>
    <xf numFmtId="177" fontId="24" fillId="0" borderId="15" xfId="0" applyNumberFormat="1" applyFont="1" applyFill="1" applyBorder="1" applyAlignment="1">
      <alignment horizontal="right" wrapText="1"/>
    </xf>
    <xf numFmtId="176" fontId="24" fillId="0" borderId="15" xfId="0" applyNumberFormat="1" applyFont="1" applyBorder="1" applyAlignment="1">
      <alignment horizontal="center" vertical="center"/>
    </xf>
    <xf numFmtId="178" fontId="3" fillId="0" borderId="0" xfId="0" applyNumberFormat="1" applyFont="1" applyBorder="1" applyAlignment="1">
      <alignment horizontal="center" vertical="center"/>
    </xf>
    <xf numFmtId="179" fontId="24" fillId="0" borderId="15" xfId="0" applyNumberFormat="1" applyFont="1" applyBorder="1" applyAlignment="1">
      <alignment horizontal="center" vertical="center" wrapText="1"/>
    </xf>
    <xf numFmtId="176" fontId="24" fillId="0" borderId="15" xfId="0" applyNumberFormat="1" applyFont="1" applyBorder="1" applyAlignment="1">
      <alignment horizontal="center" vertical="center" wrapText="1"/>
    </xf>
    <xf numFmtId="177" fontId="24" fillId="0" borderId="15"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0" fillId="0" borderId="0" xfId="0" applyAlignment="1">
      <alignment horizontal="center" vertical="center" wrapText="1"/>
    </xf>
    <xf numFmtId="178" fontId="24" fillId="0" borderId="15" xfId="0" applyNumberFormat="1" applyFont="1" applyBorder="1" applyAlignment="1">
      <alignment horizontal="center" vertical="center"/>
    </xf>
    <xf numFmtId="0" fontId="24" fillId="0" borderId="15" xfId="0" applyFont="1" applyFill="1" applyBorder="1" applyAlignment="1">
      <alignment horizontal="center" vertical="center" wrapText="1"/>
    </xf>
    <xf numFmtId="180" fontId="24" fillId="0" borderId="15" xfId="0" applyNumberFormat="1" applyFont="1" applyBorder="1" applyAlignment="1">
      <alignment horizontal="center" vertical="center"/>
    </xf>
    <xf numFmtId="177" fontId="24" fillId="0" borderId="15" xfId="0" applyNumberFormat="1" applyFont="1" applyFill="1" applyBorder="1" applyAlignment="1">
      <alignment horizontal="center" vertical="center" wrapText="1"/>
    </xf>
    <xf numFmtId="177" fontId="24" fillId="0" borderId="15" xfId="0" applyNumberFormat="1" applyFont="1" applyFill="1" applyBorder="1" applyAlignment="1">
      <alignment horizontal="center"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178" fontId="0" fillId="0" borderId="0" xfId="0" applyNumberFormat="1" applyFont="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差_语数外"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好_语数外"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差_Sheet1"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差_政史地"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好_Sheet1" xfId="68"/>
    <cellStyle name="好_政史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workbookViewId="0" topLeftCell="A7">
      <selection activeCell="N21" sqref="N21"/>
    </sheetView>
  </sheetViews>
  <sheetFormatPr defaultColWidth="9.00390625" defaultRowHeight="14.25"/>
  <cols>
    <col min="1" max="1" width="8.50390625" style="1" customWidth="1"/>
    <col min="2" max="2" width="5.125" style="1" customWidth="1"/>
    <col min="3" max="3" width="5.375" style="1" customWidth="1"/>
    <col min="4" max="5" width="5.125" style="1" customWidth="1"/>
    <col min="6" max="6" width="9.25390625" style="1" customWidth="1"/>
    <col min="7" max="7" width="8.375" style="1" customWidth="1"/>
    <col min="8" max="8" width="6.625" style="1" customWidth="1"/>
    <col min="9" max="9" width="8.375" style="1" bestFit="1" customWidth="1"/>
    <col min="10" max="12" width="4.625" style="1" customWidth="1"/>
    <col min="13" max="16384" width="9.00390625" style="1" customWidth="1"/>
  </cols>
  <sheetData>
    <row r="1" spans="1:12" ht="15.75" customHeight="1">
      <c r="A1" s="2" t="s">
        <v>0</v>
      </c>
      <c r="B1" s="2"/>
      <c r="C1" s="2"/>
      <c r="D1" s="2"/>
      <c r="E1" s="2"/>
      <c r="F1" s="2"/>
      <c r="G1" s="2"/>
      <c r="H1" s="2"/>
      <c r="I1" s="2"/>
      <c r="J1" s="2"/>
      <c r="K1" s="2"/>
      <c r="L1" s="2"/>
    </row>
    <row r="2" spans="1:12" ht="24" customHeight="1">
      <c r="A2" s="3" t="s">
        <v>1</v>
      </c>
      <c r="B2" s="3" t="s">
        <v>2</v>
      </c>
      <c r="C2" s="3" t="s">
        <v>3</v>
      </c>
      <c r="D2" s="3" t="s">
        <v>4</v>
      </c>
      <c r="E2" s="3" t="s">
        <v>5</v>
      </c>
      <c r="F2" s="3" t="s">
        <v>6</v>
      </c>
      <c r="G2" s="4" t="s">
        <v>7</v>
      </c>
      <c r="H2" s="5"/>
      <c r="I2" s="19"/>
      <c r="J2" s="7" t="s">
        <v>8</v>
      </c>
      <c r="K2" s="7"/>
      <c r="L2" s="7"/>
    </row>
    <row r="3" spans="1:12" ht="24" customHeight="1">
      <c r="A3" s="6"/>
      <c r="B3" s="6"/>
      <c r="C3" s="6"/>
      <c r="D3" s="6"/>
      <c r="E3" s="6"/>
      <c r="F3" s="6"/>
      <c r="G3" s="7" t="s">
        <v>9</v>
      </c>
      <c r="H3" s="7" t="s">
        <v>10</v>
      </c>
      <c r="I3" s="7" t="s">
        <v>11</v>
      </c>
      <c r="J3" s="7" t="s">
        <v>9</v>
      </c>
      <c r="K3" s="7" t="s">
        <v>10</v>
      </c>
      <c r="L3" s="7" t="s">
        <v>11</v>
      </c>
    </row>
    <row r="4" spans="1:15" ht="14.25">
      <c r="A4" s="8" t="s">
        <v>12</v>
      </c>
      <c r="B4" s="8"/>
      <c r="C4" s="8"/>
      <c r="D4" s="8"/>
      <c r="E4" s="22">
        <v>323</v>
      </c>
      <c r="F4" s="10">
        <f aca="true" t="shared" si="0" ref="F4:F9">E4*G4</f>
        <v>32558.399999999998</v>
      </c>
      <c r="G4" s="24">
        <v>100.8</v>
      </c>
      <c r="H4" s="8">
        <v>84.42</v>
      </c>
      <c r="I4" s="12">
        <f aca="true" t="shared" si="1" ref="I4:I21">G4-H4</f>
        <v>16.379999999999995</v>
      </c>
      <c r="J4" s="14">
        <v>1</v>
      </c>
      <c r="K4" s="14">
        <v>6</v>
      </c>
      <c r="L4" s="14">
        <f aca="true" t="shared" si="2" ref="L4:L20">K4-J4</f>
        <v>5</v>
      </c>
      <c r="N4"/>
      <c r="O4"/>
    </row>
    <row r="5" spans="1:15" ht="14.25">
      <c r="A5" s="8" t="s">
        <v>13</v>
      </c>
      <c r="B5" s="8"/>
      <c r="C5" s="8"/>
      <c r="D5" s="8"/>
      <c r="E5" s="22">
        <v>695</v>
      </c>
      <c r="F5" s="10">
        <f t="shared" si="0"/>
        <v>65760.90000000001</v>
      </c>
      <c r="G5" s="24">
        <v>94.62</v>
      </c>
      <c r="H5" s="8">
        <v>80.38</v>
      </c>
      <c r="I5" s="12">
        <f t="shared" si="1"/>
        <v>14.240000000000009</v>
      </c>
      <c r="J5" s="14">
        <v>2</v>
      </c>
      <c r="K5" s="14">
        <v>9</v>
      </c>
      <c r="L5" s="14">
        <f t="shared" si="2"/>
        <v>7</v>
      </c>
      <c r="N5"/>
      <c r="O5"/>
    </row>
    <row r="6" spans="1:15" ht="14.25">
      <c r="A6" s="8" t="s">
        <v>14</v>
      </c>
      <c r="B6" s="8"/>
      <c r="C6" s="8"/>
      <c r="D6" s="8"/>
      <c r="E6" s="22">
        <v>364</v>
      </c>
      <c r="F6" s="10">
        <f t="shared" si="0"/>
        <v>34023.08</v>
      </c>
      <c r="G6" s="24">
        <v>93.47</v>
      </c>
      <c r="H6" s="8">
        <v>90.28</v>
      </c>
      <c r="I6" s="12">
        <f t="shared" si="1"/>
        <v>3.1899999999999977</v>
      </c>
      <c r="J6" s="14">
        <v>3</v>
      </c>
      <c r="K6" s="14">
        <v>2</v>
      </c>
      <c r="L6" s="14">
        <f t="shared" si="2"/>
        <v>-1</v>
      </c>
      <c r="N6"/>
      <c r="O6"/>
    </row>
    <row r="7" spans="1:15" ht="14.25">
      <c r="A7" s="8" t="s">
        <v>15</v>
      </c>
      <c r="B7" s="8"/>
      <c r="C7" s="8"/>
      <c r="D7" s="8"/>
      <c r="E7" s="22">
        <v>840</v>
      </c>
      <c r="F7" s="10">
        <f t="shared" si="0"/>
        <v>77834.4</v>
      </c>
      <c r="G7" s="24">
        <v>92.66</v>
      </c>
      <c r="H7" s="8">
        <v>83.34</v>
      </c>
      <c r="I7" s="12">
        <f t="shared" si="1"/>
        <v>9.319999999999993</v>
      </c>
      <c r="J7" s="14">
        <v>4</v>
      </c>
      <c r="K7" s="14">
        <v>8</v>
      </c>
      <c r="L7" s="14">
        <f t="shared" si="2"/>
        <v>4</v>
      </c>
      <c r="N7"/>
      <c r="O7"/>
    </row>
    <row r="8" spans="1:15" ht="14.25">
      <c r="A8" s="8" t="s">
        <v>16</v>
      </c>
      <c r="B8" s="8"/>
      <c r="C8" s="8"/>
      <c r="D8" s="8"/>
      <c r="E8" s="22">
        <v>2054</v>
      </c>
      <c r="F8" s="10">
        <f t="shared" si="0"/>
        <v>189481.5</v>
      </c>
      <c r="G8" s="24">
        <v>92.25</v>
      </c>
      <c r="H8" s="8">
        <v>87.38</v>
      </c>
      <c r="I8" s="12">
        <f t="shared" si="1"/>
        <v>4.8700000000000045</v>
      </c>
      <c r="J8" s="14">
        <v>5</v>
      </c>
      <c r="K8" s="14">
        <v>4</v>
      </c>
      <c r="L8" s="14">
        <f t="shared" si="2"/>
        <v>-1</v>
      </c>
      <c r="N8"/>
      <c r="O8"/>
    </row>
    <row r="9" spans="1:15" ht="14.25">
      <c r="A9" s="8" t="s">
        <v>17</v>
      </c>
      <c r="B9" s="8"/>
      <c r="C9" s="8"/>
      <c r="D9" s="8"/>
      <c r="E9" s="22">
        <v>617</v>
      </c>
      <c r="F9" s="10">
        <f t="shared" si="0"/>
        <v>54937.68</v>
      </c>
      <c r="G9" s="24">
        <v>89.04</v>
      </c>
      <c r="H9" s="8">
        <v>84.36</v>
      </c>
      <c r="I9" s="12">
        <f t="shared" si="1"/>
        <v>4.680000000000007</v>
      </c>
      <c r="J9" s="14">
        <v>6</v>
      </c>
      <c r="K9" s="14">
        <v>7</v>
      </c>
      <c r="L9" s="14">
        <f t="shared" si="2"/>
        <v>1</v>
      </c>
      <c r="N9"/>
      <c r="O9"/>
    </row>
    <row r="10" spans="1:15" ht="14.25">
      <c r="A10" s="8" t="s">
        <v>18</v>
      </c>
      <c r="B10" s="8"/>
      <c r="C10" s="8"/>
      <c r="D10" s="8"/>
      <c r="E10" s="22">
        <v>237</v>
      </c>
      <c r="F10" s="10">
        <v>20979</v>
      </c>
      <c r="G10" s="24">
        <v>88.51898734177215</v>
      </c>
      <c r="H10" s="12">
        <v>87.93065217391305</v>
      </c>
      <c r="I10" s="12">
        <f t="shared" si="1"/>
        <v>0.5883351678590998</v>
      </c>
      <c r="J10" s="14">
        <v>7</v>
      </c>
      <c r="K10" s="14">
        <v>3</v>
      </c>
      <c r="L10" s="14">
        <f t="shared" si="2"/>
        <v>-4</v>
      </c>
      <c r="N10"/>
      <c r="O10"/>
    </row>
    <row r="11" spans="1:15" ht="14.25">
      <c r="A11" s="8" t="s">
        <v>19</v>
      </c>
      <c r="B11" s="8"/>
      <c r="C11" s="8"/>
      <c r="D11" s="8"/>
      <c r="E11" s="22">
        <v>243</v>
      </c>
      <c r="F11" s="10">
        <f aca="true" t="shared" si="3" ref="F11:F20">E11*G11</f>
        <v>21340.26</v>
      </c>
      <c r="G11" s="24">
        <v>87.82</v>
      </c>
      <c r="H11" s="8">
        <v>78.08</v>
      </c>
      <c r="I11" s="12">
        <f t="shared" si="1"/>
        <v>9.739999999999995</v>
      </c>
      <c r="J11" s="14">
        <v>8</v>
      </c>
      <c r="K11" s="14">
        <v>11</v>
      </c>
      <c r="L11" s="14">
        <f t="shared" si="2"/>
        <v>3</v>
      </c>
      <c r="N11"/>
      <c r="O11"/>
    </row>
    <row r="12" spans="1:15" ht="14.25">
      <c r="A12" s="8" t="s">
        <v>20</v>
      </c>
      <c r="B12" s="8"/>
      <c r="C12" s="8"/>
      <c r="D12" s="8"/>
      <c r="E12" s="22">
        <v>296</v>
      </c>
      <c r="F12" s="10">
        <f t="shared" si="3"/>
        <v>25959.2</v>
      </c>
      <c r="G12" s="24">
        <v>87.7</v>
      </c>
      <c r="H12" s="8">
        <v>85.43</v>
      </c>
      <c r="I12" s="12">
        <f t="shared" si="1"/>
        <v>2.269999999999996</v>
      </c>
      <c r="J12" s="14">
        <v>9</v>
      </c>
      <c r="K12" s="14">
        <v>5</v>
      </c>
      <c r="L12" s="14">
        <f t="shared" si="2"/>
        <v>-4</v>
      </c>
      <c r="M12" s="20"/>
      <c r="N12"/>
      <c r="O12"/>
    </row>
    <row r="13" spans="1:15" ht="14.25">
      <c r="A13" s="8" t="s">
        <v>21</v>
      </c>
      <c r="B13" s="8"/>
      <c r="C13" s="8"/>
      <c r="D13" s="8"/>
      <c r="E13" s="22">
        <v>443</v>
      </c>
      <c r="F13" s="10">
        <f t="shared" si="3"/>
        <v>38319.5</v>
      </c>
      <c r="G13" s="24">
        <v>86.5</v>
      </c>
      <c r="H13" s="8">
        <v>76.72</v>
      </c>
      <c r="I13" s="12">
        <f t="shared" si="1"/>
        <v>9.780000000000001</v>
      </c>
      <c r="J13" s="14">
        <v>10</v>
      </c>
      <c r="K13" s="14">
        <v>14</v>
      </c>
      <c r="L13" s="14">
        <f t="shared" si="2"/>
        <v>4</v>
      </c>
      <c r="N13"/>
      <c r="O13"/>
    </row>
    <row r="14" spans="1:15" ht="14.25">
      <c r="A14" s="8" t="s">
        <v>22</v>
      </c>
      <c r="B14" s="8"/>
      <c r="C14" s="8"/>
      <c r="D14" s="8"/>
      <c r="E14" s="22">
        <v>640</v>
      </c>
      <c r="F14" s="10">
        <f t="shared" si="3"/>
        <v>54969.6</v>
      </c>
      <c r="G14" s="24">
        <v>85.89</v>
      </c>
      <c r="H14" s="8">
        <v>77.9</v>
      </c>
      <c r="I14" s="12">
        <f t="shared" si="1"/>
        <v>7.989999999999995</v>
      </c>
      <c r="J14" s="14">
        <v>11</v>
      </c>
      <c r="K14" s="14">
        <v>12</v>
      </c>
      <c r="L14" s="14">
        <f t="shared" si="2"/>
        <v>1</v>
      </c>
      <c r="N14"/>
      <c r="O14"/>
    </row>
    <row r="15" spans="1:15" ht="14.25">
      <c r="A15" s="8" t="s">
        <v>23</v>
      </c>
      <c r="B15" s="8"/>
      <c r="C15" s="8"/>
      <c r="D15" s="8"/>
      <c r="E15" s="22">
        <v>297</v>
      </c>
      <c r="F15" s="10">
        <f t="shared" si="3"/>
        <v>23902.56</v>
      </c>
      <c r="G15" s="24">
        <v>80.48</v>
      </c>
      <c r="H15" s="8">
        <v>17.79</v>
      </c>
      <c r="I15" s="12">
        <f t="shared" si="1"/>
        <v>62.690000000000005</v>
      </c>
      <c r="J15" s="14">
        <v>12</v>
      </c>
      <c r="K15" s="14">
        <v>17</v>
      </c>
      <c r="L15" s="14">
        <f t="shared" si="2"/>
        <v>5</v>
      </c>
      <c r="N15"/>
      <c r="O15"/>
    </row>
    <row r="16" spans="1:15" ht="14.25">
      <c r="A16" s="8" t="s">
        <v>24</v>
      </c>
      <c r="B16" s="8"/>
      <c r="C16" s="8"/>
      <c r="D16" s="8"/>
      <c r="E16" s="22">
        <v>285</v>
      </c>
      <c r="F16" s="10">
        <f t="shared" si="3"/>
        <v>22888.350000000002</v>
      </c>
      <c r="G16" s="24">
        <v>80.31</v>
      </c>
      <c r="H16" s="8">
        <v>80.00999999999999</v>
      </c>
      <c r="I16" s="12">
        <f t="shared" si="1"/>
        <v>0.30000000000001137</v>
      </c>
      <c r="J16" s="14">
        <v>13</v>
      </c>
      <c r="K16" s="14">
        <v>10</v>
      </c>
      <c r="L16" s="14">
        <f t="shared" si="2"/>
        <v>-3</v>
      </c>
      <c r="N16"/>
      <c r="O16"/>
    </row>
    <row r="17" spans="1:15" ht="14.25">
      <c r="A17" s="8" t="s">
        <v>25</v>
      </c>
      <c r="B17" s="8"/>
      <c r="C17" s="8"/>
      <c r="D17" s="8"/>
      <c r="E17" s="22">
        <v>59</v>
      </c>
      <c r="F17" s="10">
        <f t="shared" si="3"/>
        <v>4548.9</v>
      </c>
      <c r="G17" s="24">
        <v>77.1</v>
      </c>
      <c r="H17" s="8">
        <v>68.64</v>
      </c>
      <c r="I17" s="12">
        <f t="shared" si="1"/>
        <v>8.459999999999994</v>
      </c>
      <c r="J17" s="14">
        <v>14</v>
      </c>
      <c r="K17" s="14">
        <v>16</v>
      </c>
      <c r="L17" s="14">
        <f t="shared" si="2"/>
        <v>2</v>
      </c>
      <c r="N17"/>
      <c r="O17"/>
    </row>
    <row r="18" spans="1:15" ht="14.25">
      <c r="A18" s="8" t="s">
        <v>26</v>
      </c>
      <c r="B18" s="8"/>
      <c r="C18" s="8"/>
      <c r="D18" s="8"/>
      <c r="E18" s="22">
        <v>242</v>
      </c>
      <c r="F18" s="10">
        <f t="shared" si="3"/>
        <v>18600.12</v>
      </c>
      <c r="G18" s="24">
        <v>76.86</v>
      </c>
      <c r="H18" s="8">
        <v>76.83</v>
      </c>
      <c r="I18" s="12">
        <f t="shared" si="1"/>
        <v>0.030000000000001137</v>
      </c>
      <c r="J18" s="14">
        <v>15</v>
      </c>
      <c r="K18" s="14">
        <v>13</v>
      </c>
      <c r="L18" s="14">
        <f t="shared" si="2"/>
        <v>-2</v>
      </c>
      <c r="N18"/>
      <c r="O18"/>
    </row>
    <row r="19" spans="1:15" ht="14.25">
      <c r="A19" s="8" t="s">
        <v>27</v>
      </c>
      <c r="B19" s="8"/>
      <c r="C19" s="8"/>
      <c r="D19" s="8"/>
      <c r="E19" s="22">
        <v>248</v>
      </c>
      <c r="F19" s="10">
        <f t="shared" si="3"/>
        <v>18867.84</v>
      </c>
      <c r="G19" s="24">
        <v>76.08</v>
      </c>
      <c r="H19" s="8">
        <v>68.74</v>
      </c>
      <c r="I19" s="12">
        <f t="shared" si="1"/>
        <v>7.340000000000003</v>
      </c>
      <c r="J19" s="14">
        <v>16</v>
      </c>
      <c r="K19" s="14">
        <v>15</v>
      </c>
      <c r="L19" s="14">
        <f t="shared" si="2"/>
        <v>-1</v>
      </c>
      <c r="N19"/>
      <c r="O19"/>
    </row>
    <row r="20" spans="1:15" ht="14.25">
      <c r="A20" s="8" t="s">
        <v>28</v>
      </c>
      <c r="B20" s="8"/>
      <c r="C20" s="8"/>
      <c r="D20" s="8"/>
      <c r="E20" s="22">
        <v>134</v>
      </c>
      <c r="F20" s="10">
        <f t="shared" si="3"/>
        <v>10133.08</v>
      </c>
      <c r="G20" s="24">
        <v>75.62</v>
      </c>
      <c r="H20" s="8">
        <v>91.35</v>
      </c>
      <c r="I20" s="12">
        <f t="shared" si="1"/>
        <v>-15.72999999999999</v>
      </c>
      <c r="J20" s="14">
        <v>17</v>
      </c>
      <c r="K20" s="14">
        <v>1</v>
      </c>
      <c r="L20" s="14">
        <f t="shared" si="2"/>
        <v>-16</v>
      </c>
      <c r="N20"/>
      <c r="O20"/>
    </row>
    <row r="21" spans="1:15" ht="14.25">
      <c r="A21" s="8" t="s">
        <v>29</v>
      </c>
      <c r="B21" s="8"/>
      <c r="C21" s="8"/>
      <c r="D21" s="8"/>
      <c r="E21" s="8">
        <f>SUM(E4:E20)</f>
        <v>8017</v>
      </c>
      <c r="F21" s="14">
        <f>SUM(F4:F20)</f>
        <v>715104.37</v>
      </c>
      <c r="G21" s="12">
        <f>F21/E21</f>
        <v>89.19849943869278</v>
      </c>
      <c r="H21" s="25">
        <v>80.00316261816445</v>
      </c>
      <c r="I21" s="12">
        <f t="shared" si="1"/>
        <v>9.195336820528325</v>
      </c>
      <c r="J21" s="21"/>
      <c r="K21" s="8"/>
      <c r="L21" s="8"/>
      <c r="N21"/>
      <c r="O21"/>
    </row>
    <row r="22" spans="1:12" ht="30.75" customHeight="1">
      <c r="A22" s="26"/>
      <c r="B22" s="26"/>
      <c r="C22" s="26"/>
      <c r="D22" s="26"/>
      <c r="E22" s="26"/>
      <c r="F22" s="26"/>
      <c r="G22" s="27"/>
      <c r="H22" s="28"/>
      <c r="I22" s="27"/>
      <c r="J22" s="30"/>
      <c r="K22" s="26"/>
      <c r="L22" s="26"/>
    </row>
    <row r="23" spans="1:12" ht="15.75" customHeight="1">
      <c r="A23" s="29" t="s">
        <v>30</v>
      </c>
      <c r="B23" s="29"/>
      <c r="C23" s="29"/>
      <c r="D23" s="29"/>
      <c r="E23" s="29"/>
      <c r="F23" s="29"/>
      <c r="G23" s="29"/>
      <c r="H23" s="29"/>
      <c r="I23" s="29"/>
      <c r="J23" s="29"/>
      <c r="K23" s="29"/>
      <c r="L23" s="29"/>
    </row>
    <row r="24" spans="1:12" ht="21" customHeight="1">
      <c r="A24" s="7" t="s">
        <v>1</v>
      </c>
      <c r="B24" s="7" t="s">
        <v>2</v>
      </c>
      <c r="C24" s="7" t="s">
        <v>3</v>
      </c>
      <c r="D24" s="7" t="s">
        <v>4</v>
      </c>
      <c r="E24" s="7" t="s">
        <v>5</v>
      </c>
      <c r="F24" s="7" t="s">
        <v>6</v>
      </c>
      <c r="G24" s="7" t="s">
        <v>7</v>
      </c>
      <c r="H24" s="7"/>
      <c r="I24" s="7"/>
      <c r="J24" s="7" t="s">
        <v>8</v>
      </c>
      <c r="K24" s="7"/>
      <c r="L24" s="7"/>
    </row>
    <row r="25" spans="1:12" ht="21" customHeight="1">
      <c r="A25" s="7"/>
      <c r="B25" s="7"/>
      <c r="C25" s="7"/>
      <c r="D25" s="7"/>
      <c r="E25" s="7"/>
      <c r="F25" s="7"/>
      <c r="G25" s="7" t="s">
        <v>9</v>
      </c>
      <c r="H25" s="7" t="s">
        <v>10</v>
      </c>
      <c r="I25" s="7" t="s">
        <v>11</v>
      </c>
      <c r="J25" s="7" t="s">
        <v>9</v>
      </c>
      <c r="K25" s="7" t="s">
        <v>10</v>
      </c>
      <c r="L25" s="7" t="s">
        <v>11</v>
      </c>
    </row>
    <row r="26" spans="1:12" ht="14.25">
      <c r="A26" s="8" t="s">
        <v>12</v>
      </c>
      <c r="B26" s="8"/>
      <c r="C26" s="8"/>
      <c r="D26" s="8"/>
      <c r="E26" s="9">
        <v>323</v>
      </c>
      <c r="F26" s="10">
        <f aca="true" t="shared" si="4" ref="F26:F32">E26*G26</f>
        <v>25781.859999999997</v>
      </c>
      <c r="G26" s="22">
        <v>79.82</v>
      </c>
      <c r="H26" s="8">
        <v>86.88000000000001</v>
      </c>
      <c r="I26" s="12">
        <f aca="true" t="shared" si="5" ref="I26:I43">G26-H26</f>
        <v>-7.0600000000000165</v>
      </c>
      <c r="J26" s="14">
        <v>1</v>
      </c>
      <c r="K26" s="14">
        <v>1</v>
      </c>
      <c r="L26" s="14">
        <f aca="true" t="shared" si="6" ref="L26:L42">K26-J26</f>
        <v>0</v>
      </c>
    </row>
    <row r="27" spans="1:12" ht="14.25">
      <c r="A27" s="8" t="s">
        <v>15</v>
      </c>
      <c r="B27" s="8"/>
      <c r="C27" s="8"/>
      <c r="D27" s="8"/>
      <c r="E27" s="9">
        <v>840</v>
      </c>
      <c r="F27" s="10">
        <f t="shared" si="4"/>
        <v>54154.799999999996</v>
      </c>
      <c r="G27" s="22">
        <v>64.47</v>
      </c>
      <c r="H27" s="8">
        <v>71.32000000000001</v>
      </c>
      <c r="I27" s="12">
        <f t="shared" si="5"/>
        <v>-6.8500000000000085</v>
      </c>
      <c r="J27" s="14">
        <v>2</v>
      </c>
      <c r="K27" s="14">
        <v>2</v>
      </c>
      <c r="L27" s="14">
        <f t="shared" si="6"/>
        <v>0</v>
      </c>
    </row>
    <row r="28" spans="1:12" ht="14.25">
      <c r="A28" s="8" t="s">
        <v>13</v>
      </c>
      <c r="B28" s="8"/>
      <c r="C28" s="8"/>
      <c r="D28" s="8"/>
      <c r="E28" s="9">
        <v>695</v>
      </c>
      <c r="F28" s="10">
        <f t="shared" si="4"/>
        <v>41116.2</v>
      </c>
      <c r="G28" s="22">
        <v>59.16</v>
      </c>
      <c r="H28" s="8">
        <v>57.61</v>
      </c>
      <c r="I28" s="12">
        <f t="shared" si="5"/>
        <v>1.5499999999999972</v>
      </c>
      <c r="J28" s="14">
        <v>3</v>
      </c>
      <c r="K28" s="14">
        <v>5</v>
      </c>
      <c r="L28" s="14">
        <f t="shared" si="6"/>
        <v>2</v>
      </c>
    </row>
    <row r="29" spans="1:12" ht="14.25">
      <c r="A29" s="8" t="s">
        <v>16</v>
      </c>
      <c r="B29" s="8"/>
      <c r="C29" s="8"/>
      <c r="D29" s="8"/>
      <c r="E29" s="9">
        <v>2054</v>
      </c>
      <c r="F29" s="10">
        <f t="shared" si="4"/>
        <v>112127.86</v>
      </c>
      <c r="G29" s="22">
        <v>54.59</v>
      </c>
      <c r="H29" s="8">
        <v>53.31</v>
      </c>
      <c r="I29" s="12">
        <f t="shared" si="5"/>
        <v>1.2800000000000011</v>
      </c>
      <c r="J29" s="14">
        <v>4</v>
      </c>
      <c r="K29" s="14">
        <v>7</v>
      </c>
      <c r="L29" s="14">
        <f t="shared" si="6"/>
        <v>3</v>
      </c>
    </row>
    <row r="30" spans="1:12" ht="14.25">
      <c r="A30" s="8" t="s">
        <v>14</v>
      </c>
      <c r="B30" s="8"/>
      <c r="C30" s="8"/>
      <c r="D30" s="8"/>
      <c r="E30" s="9">
        <v>364</v>
      </c>
      <c r="F30" s="10">
        <f t="shared" si="4"/>
        <v>18884.32</v>
      </c>
      <c r="G30" s="22">
        <v>51.88</v>
      </c>
      <c r="H30" s="8">
        <v>46.739999999999995</v>
      </c>
      <c r="I30" s="12">
        <f t="shared" si="5"/>
        <v>5.140000000000008</v>
      </c>
      <c r="J30" s="14">
        <v>5</v>
      </c>
      <c r="K30" s="14">
        <v>10</v>
      </c>
      <c r="L30" s="14">
        <f t="shared" si="6"/>
        <v>5</v>
      </c>
    </row>
    <row r="31" spans="1:12" ht="14.25">
      <c r="A31" s="8" t="s">
        <v>19</v>
      </c>
      <c r="B31" s="8"/>
      <c r="C31" s="8"/>
      <c r="D31" s="8"/>
      <c r="E31" s="9">
        <v>243</v>
      </c>
      <c r="F31" s="10">
        <f t="shared" si="4"/>
        <v>11848.68</v>
      </c>
      <c r="G31" s="22">
        <v>48.76</v>
      </c>
      <c r="H31" s="8">
        <v>54.23</v>
      </c>
      <c r="I31" s="12">
        <f t="shared" si="5"/>
        <v>-5.469999999999999</v>
      </c>
      <c r="J31" s="14">
        <v>6</v>
      </c>
      <c r="K31" s="14">
        <v>6</v>
      </c>
      <c r="L31" s="14">
        <f t="shared" si="6"/>
        <v>0</v>
      </c>
    </row>
    <row r="32" spans="1:12" ht="14.25">
      <c r="A32" s="8" t="s">
        <v>17</v>
      </c>
      <c r="B32" s="8"/>
      <c r="C32" s="8"/>
      <c r="D32" s="8"/>
      <c r="E32" s="9">
        <v>617</v>
      </c>
      <c r="F32" s="10">
        <f t="shared" si="4"/>
        <v>29264.31</v>
      </c>
      <c r="G32" s="22">
        <v>47.43</v>
      </c>
      <c r="H32" s="8">
        <v>46.45</v>
      </c>
      <c r="I32" s="12">
        <f t="shared" si="5"/>
        <v>0.9799999999999969</v>
      </c>
      <c r="J32" s="14">
        <v>7</v>
      </c>
      <c r="K32" s="14">
        <v>11</v>
      </c>
      <c r="L32" s="14">
        <f t="shared" si="6"/>
        <v>4</v>
      </c>
    </row>
    <row r="33" spans="1:12" ht="14.25">
      <c r="A33" s="8" t="s">
        <v>18</v>
      </c>
      <c r="B33" s="8"/>
      <c r="C33" s="8"/>
      <c r="D33" s="8"/>
      <c r="E33" s="9">
        <v>237</v>
      </c>
      <c r="F33" s="10">
        <v>11052</v>
      </c>
      <c r="G33" s="24">
        <v>46.63291139240506</v>
      </c>
      <c r="H33" s="8">
        <v>51.19</v>
      </c>
      <c r="I33" s="12">
        <f t="shared" si="5"/>
        <v>-4.557088607594935</v>
      </c>
      <c r="J33" s="14">
        <v>8</v>
      </c>
      <c r="K33" s="14">
        <v>8</v>
      </c>
      <c r="L33" s="14">
        <f t="shared" si="6"/>
        <v>0</v>
      </c>
    </row>
    <row r="34" spans="1:12" ht="14.25">
      <c r="A34" s="8" t="s">
        <v>21</v>
      </c>
      <c r="B34" s="8"/>
      <c r="C34" s="8"/>
      <c r="D34" s="8"/>
      <c r="E34" s="9">
        <v>443</v>
      </c>
      <c r="F34" s="10">
        <f aca="true" t="shared" si="7" ref="F34:F42">E34*G34</f>
        <v>20129.92</v>
      </c>
      <c r="G34" s="22">
        <v>45.44</v>
      </c>
      <c r="H34" s="8">
        <v>50.48</v>
      </c>
      <c r="I34" s="12">
        <f t="shared" si="5"/>
        <v>-5.039999999999999</v>
      </c>
      <c r="J34" s="14">
        <v>9</v>
      </c>
      <c r="K34" s="14">
        <v>9</v>
      </c>
      <c r="L34" s="14">
        <f t="shared" si="6"/>
        <v>0</v>
      </c>
    </row>
    <row r="35" spans="1:12" ht="14.25">
      <c r="A35" s="8" t="s">
        <v>20</v>
      </c>
      <c r="B35" s="8"/>
      <c r="C35" s="8"/>
      <c r="D35" s="8"/>
      <c r="E35" s="9">
        <v>296</v>
      </c>
      <c r="F35" s="10">
        <f t="shared" si="7"/>
        <v>13358.480000000001</v>
      </c>
      <c r="G35" s="22">
        <v>45.13</v>
      </c>
      <c r="H35" s="8">
        <v>39.349999999999994</v>
      </c>
      <c r="I35" s="12">
        <f t="shared" si="5"/>
        <v>5.780000000000008</v>
      </c>
      <c r="J35" s="14">
        <v>10</v>
      </c>
      <c r="K35" s="14">
        <v>15</v>
      </c>
      <c r="L35" s="14">
        <f t="shared" si="6"/>
        <v>5</v>
      </c>
    </row>
    <row r="36" spans="1:12" ht="14.25">
      <c r="A36" s="8" t="s">
        <v>22</v>
      </c>
      <c r="B36" s="8"/>
      <c r="C36" s="8"/>
      <c r="D36" s="8"/>
      <c r="E36" s="9">
        <v>640</v>
      </c>
      <c r="F36" s="10">
        <f t="shared" si="7"/>
        <v>28755.2</v>
      </c>
      <c r="G36" s="22">
        <v>44.93</v>
      </c>
      <c r="H36" s="8">
        <v>45.760000000000005</v>
      </c>
      <c r="I36" s="12">
        <f t="shared" si="5"/>
        <v>-0.8300000000000054</v>
      </c>
      <c r="J36" s="14">
        <v>11</v>
      </c>
      <c r="K36" s="14">
        <v>12</v>
      </c>
      <c r="L36" s="14">
        <f t="shared" si="6"/>
        <v>1</v>
      </c>
    </row>
    <row r="37" spans="1:12" ht="14.25">
      <c r="A37" s="8" t="s">
        <v>27</v>
      </c>
      <c r="B37" s="8"/>
      <c r="C37" s="8"/>
      <c r="D37" s="8"/>
      <c r="E37" s="9">
        <v>248</v>
      </c>
      <c r="F37" s="10">
        <f t="shared" si="7"/>
        <v>10239.92</v>
      </c>
      <c r="G37" s="22">
        <v>41.29</v>
      </c>
      <c r="H37" s="8">
        <v>58.02</v>
      </c>
      <c r="I37" s="12">
        <f t="shared" si="5"/>
        <v>-16.730000000000004</v>
      </c>
      <c r="J37" s="14">
        <v>12</v>
      </c>
      <c r="K37" s="14">
        <v>4</v>
      </c>
      <c r="L37" s="14">
        <f t="shared" si="6"/>
        <v>-8</v>
      </c>
    </row>
    <row r="38" spans="1:12" ht="14.25">
      <c r="A38" s="8" t="s">
        <v>24</v>
      </c>
      <c r="B38" s="8"/>
      <c r="C38" s="8"/>
      <c r="D38" s="8"/>
      <c r="E38" s="9">
        <v>285</v>
      </c>
      <c r="F38" s="10">
        <f t="shared" si="7"/>
        <v>11625.15</v>
      </c>
      <c r="G38" s="22">
        <v>40.79</v>
      </c>
      <c r="H38" s="8">
        <v>41.87</v>
      </c>
      <c r="I38" s="12">
        <f t="shared" si="5"/>
        <v>-1.0799999999999983</v>
      </c>
      <c r="J38" s="14">
        <v>13</v>
      </c>
      <c r="K38" s="14">
        <v>13</v>
      </c>
      <c r="L38" s="14">
        <f t="shared" si="6"/>
        <v>0</v>
      </c>
    </row>
    <row r="39" spans="1:12" ht="14.25">
      <c r="A39" s="8" t="s">
        <v>23</v>
      </c>
      <c r="B39" s="8"/>
      <c r="C39" s="8"/>
      <c r="D39" s="8"/>
      <c r="E39" s="9">
        <v>297</v>
      </c>
      <c r="F39" s="10">
        <f t="shared" si="7"/>
        <v>11874.06</v>
      </c>
      <c r="G39" s="22">
        <v>39.98</v>
      </c>
      <c r="H39" s="8">
        <v>32.88</v>
      </c>
      <c r="I39" s="12">
        <f t="shared" si="5"/>
        <v>7.099999999999994</v>
      </c>
      <c r="J39" s="14">
        <v>14</v>
      </c>
      <c r="K39" s="14">
        <v>17</v>
      </c>
      <c r="L39" s="14">
        <f t="shared" si="6"/>
        <v>3</v>
      </c>
    </row>
    <row r="40" spans="1:12" ht="14.25">
      <c r="A40" s="8" t="s">
        <v>26</v>
      </c>
      <c r="B40" s="8"/>
      <c r="C40" s="8"/>
      <c r="D40" s="8"/>
      <c r="E40" s="9">
        <v>242</v>
      </c>
      <c r="F40" s="10">
        <f t="shared" si="7"/>
        <v>9650.960000000001</v>
      </c>
      <c r="G40" s="22">
        <v>39.88</v>
      </c>
      <c r="H40" s="8">
        <v>41.29</v>
      </c>
      <c r="I40" s="12">
        <f t="shared" si="5"/>
        <v>-1.4099999999999966</v>
      </c>
      <c r="J40" s="14">
        <v>15</v>
      </c>
      <c r="K40" s="14">
        <v>14</v>
      </c>
      <c r="L40" s="14">
        <f t="shared" si="6"/>
        <v>-1</v>
      </c>
    </row>
    <row r="41" spans="1:12" ht="14.25">
      <c r="A41" s="8" t="s">
        <v>25</v>
      </c>
      <c r="B41" s="8"/>
      <c r="C41" s="8"/>
      <c r="D41" s="8"/>
      <c r="E41" s="9">
        <v>59</v>
      </c>
      <c r="F41" s="10">
        <f t="shared" si="7"/>
        <v>2185.95</v>
      </c>
      <c r="G41" s="22">
        <v>37.05</v>
      </c>
      <c r="H41" s="8">
        <v>35.88</v>
      </c>
      <c r="I41" s="12">
        <f t="shared" si="5"/>
        <v>1.1699999999999946</v>
      </c>
      <c r="J41" s="14">
        <v>16</v>
      </c>
      <c r="K41" s="14">
        <v>16</v>
      </c>
      <c r="L41" s="14">
        <f t="shared" si="6"/>
        <v>0</v>
      </c>
    </row>
    <row r="42" spans="1:12" ht="14.25">
      <c r="A42" s="8" t="s">
        <v>28</v>
      </c>
      <c r="B42" s="8"/>
      <c r="C42" s="8"/>
      <c r="D42" s="8"/>
      <c r="E42" s="9">
        <v>134</v>
      </c>
      <c r="F42" s="10">
        <f t="shared" si="7"/>
        <v>3839.1</v>
      </c>
      <c r="G42" s="22">
        <v>28.65</v>
      </c>
      <c r="H42" s="8">
        <v>67.74</v>
      </c>
      <c r="I42" s="12">
        <f t="shared" si="5"/>
        <v>-39.089999999999996</v>
      </c>
      <c r="J42" s="14">
        <v>17</v>
      </c>
      <c r="K42" s="14">
        <v>3</v>
      </c>
      <c r="L42" s="14">
        <f t="shared" si="6"/>
        <v>-14</v>
      </c>
    </row>
    <row r="43" spans="1:12" ht="14.25">
      <c r="A43" s="8" t="s">
        <v>29</v>
      </c>
      <c r="B43" s="8"/>
      <c r="C43" s="8"/>
      <c r="D43" s="8"/>
      <c r="E43" s="8">
        <f>SUM(E26:E42)</f>
        <v>8017</v>
      </c>
      <c r="F43" s="14">
        <f>SUM(F26:F42)</f>
        <v>415888.76999999996</v>
      </c>
      <c r="G43" s="12">
        <f>F43/E43</f>
        <v>51.87586004739927</v>
      </c>
      <c r="H43" s="12">
        <v>53.06905360134003</v>
      </c>
      <c r="I43" s="12">
        <f t="shared" si="5"/>
        <v>-1.193193553940759</v>
      </c>
      <c r="J43" s="21"/>
      <c r="K43" s="8"/>
      <c r="L43" s="8"/>
    </row>
  </sheetData>
  <sheetProtection/>
  <mergeCells count="18">
    <mergeCell ref="A1:L1"/>
    <mergeCell ref="G2:I2"/>
    <mergeCell ref="J2:L2"/>
    <mergeCell ref="A23:L23"/>
    <mergeCell ref="G24:I24"/>
    <mergeCell ref="J24:L24"/>
    <mergeCell ref="A2:A3"/>
    <mergeCell ref="A24:A25"/>
    <mergeCell ref="B2:B3"/>
    <mergeCell ref="B24:B25"/>
    <mergeCell ref="C2:C3"/>
    <mergeCell ref="C24:C25"/>
    <mergeCell ref="D2:D3"/>
    <mergeCell ref="D24:D25"/>
    <mergeCell ref="E2:E3"/>
    <mergeCell ref="E24:E25"/>
    <mergeCell ref="F2:F3"/>
    <mergeCell ref="F24:F25"/>
  </mergeCells>
  <printOptions/>
  <pageMargins left="0.98" right="0.75" top="0.98" bottom="0.98" header="0.51" footer="0.51"/>
  <pageSetup firstPageNumber="137" useFirstPageNumber="1" horizontalDpi="600" verticalDpi="600" orientation="portrait"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O43"/>
  <sheetViews>
    <sheetView workbookViewId="0" topLeftCell="A10">
      <selection activeCell="O23" sqref="O23"/>
    </sheetView>
  </sheetViews>
  <sheetFormatPr defaultColWidth="9.00390625" defaultRowHeight="14.25"/>
  <cols>
    <col min="1" max="1" width="8.375" style="1" customWidth="1"/>
    <col min="2" max="2" width="5.125" style="1" customWidth="1"/>
    <col min="3" max="3" width="5.375" style="1" customWidth="1"/>
    <col min="4" max="4" width="5.125" style="1" customWidth="1"/>
    <col min="5" max="5" width="4.875" style="1" customWidth="1"/>
    <col min="6" max="6" width="9.625" style="1" customWidth="1"/>
    <col min="7" max="7" width="7.00390625" style="1" customWidth="1"/>
    <col min="8" max="8" width="7.375" style="1" customWidth="1"/>
    <col min="9" max="9" width="8.25390625" style="1" customWidth="1"/>
    <col min="10" max="12" width="4.625" style="1" customWidth="1"/>
    <col min="13" max="16384" width="9.00390625" style="1" customWidth="1"/>
  </cols>
  <sheetData>
    <row r="1" spans="1:12" ht="15.75" customHeight="1">
      <c r="A1" s="2" t="s">
        <v>31</v>
      </c>
      <c r="B1" s="2"/>
      <c r="C1" s="2"/>
      <c r="D1" s="2"/>
      <c r="E1" s="2"/>
      <c r="F1" s="2"/>
      <c r="G1" s="2"/>
      <c r="H1" s="2"/>
      <c r="I1" s="2"/>
      <c r="J1" s="2"/>
      <c r="K1" s="2"/>
      <c r="L1" s="2"/>
    </row>
    <row r="2" spans="1:12" ht="22.5" customHeight="1">
      <c r="A2" s="3" t="s">
        <v>1</v>
      </c>
      <c r="B2" s="3" t="s">
        <v>2</v>
      </c>
      <c r="C2" s="3" t="s">
        <v>3</v>
      </c>
      <c r="D2" s="3" t="s">
        <v>4</v>
      </c>
      <c r="E2" s="3" t="s">
        <v>5</v>
      </c>
      <c r="F2" s="3" t="s">
        <v>6</v>
      </c>
      <c r="G2" s="4" t="s">
        <v>7</v>
      </c>
      <c r="H2" s="5"/>
      <c r="I2" s="19"/>
      <c r="J2" s="7" t="s">
        <v>8</v>
      </c>
      <c r="K2" s="7"/>
      <c r="L2" s="7"/>
    </row>
    <row r="3" spans="1:12" ht="22.5" customHeight="1">
      <c r="A3" s="6"/>
      <c r="B3" s="6"/>
      <c r="C3" s="6"/>
      <c r="D3" s="6"/>
      <c r="E3" s="6"/>
      <c r="F3" s="6"/>
      <c r="G3" s="7" t="s">
        <v>9</v>
      </c>
      <c r="H3" s="7" t="s">
        <v>10</v>
      </c>
      <c r="I3" s="7" t="s">
        <v>11</v>
      </c>
      <c r="J3" s="7" t="s">
        <v>9</v>
      </c>
      <c r="K3" s="7" t="s">
        <v>10</v>
      </c>
      <c r="L3" s="7" t="s">
        <v>11</v>
      </c>
    </row>
    <row r="4" spans="1:12" ht="14.25">
      <c r="A4" s="8" t="s">
        <v>12</v>
      </c>
      <c r="B4" s="8"/>
      <c r="C4" s="8"/>
      <c r="D4" s="8"/>
      <c r="E4" s="9">
        <v>323</v>
      </c>
      <c r="F4" s="10">
        <f aca="true" t="shared" si="0" ref="F4:F9">E4*G4</f>
        <v>31821.96</v>
      </c>
      <c r="G4" s="22">
        <v>98.52</v>
      </c>
      <c r="H4" s="23">
        <v>70.68</v>
      </c>
      <c r="I4" s="12">
        <f aca="true" t="shared" si="1" ref="I4:I21">G4-H4</f>
        <v>27.83999999999999</v>
      </c>
      <c r="J4" s="14">
        <v>1</v>
      </c>
      <c r="K4" s="14">
        <v>2</v>
      </c>
      <c r="L4" s="14">
        <f aca="true" t="shared" si="2" ref="L4:L20">K4-J4</f>
        <v>1</v>
      </c>
    </row>
    <row r="5" spans="1:12" ht="14.25">
      <c r="A5" s="8" t="s">
        <v>13</v>
      </c>
      <c r="B5" s="8"/>
      <c r="C5" s="8"/>
      <c r="D5" s="8"/>
      <c r="E5" s="9">
        <v>695</v>
      </c>
      <c r="F5" s="10">
        <f t="shared" si="0"/>
        <v>52243.15</v>
      </c>
      <c r="G5" s="22">
        <v>75.17</v>
      </c>
      <c r="H5" s="23">
        <v>58.23</v>
      </c>
      <c r="I5" s="12">
        <f t="shared" si="1"/>
        <v>16.940000000000005</v>
      </c>
      <c r="J5" s="14">
        <v>2</v>
      </c>
      <c r="K5" s="14">
        <v>4</v>
      </c>
      <c r="L5" s="14">
        <f t="shared" si="2"/>
        <v>2</v>
      </c>
    </row>
    <row r="6" spans="1:12" ht="14.25">
      <c r="A6" s="8" t="s">
        <v>16</v>
      </c>
      <c r="B6" s="8"/>
      <c r="C6" s="8"/>
      <c r="D6" s="8"/>
      <c r="E6" s="9">
        <v>2054</v>
      </c>
      <c r="F6" s="10">
        <f t="shared" si="0"/>
        <v>144129.18</v>
      </c>
      <c r="G6" s="22">
        <v>70.17</v>
      </c>
      <c r="H6" s="23">
        <v>58.599999999999994</v>
      </c>
      <c r="I6" s="12">
        <f t="shared" si="1"/>
        <v>11.570000000000007</v>
      </c>
      <c r="J6" s="14">
        <v>3</v>
      </c>
      <c r="K6" s="14">
        <v>3</v>
      </c>
      <c r="L6" s="14">
        <f t="shared" si="2"/>
        <v>0</v>
      </c>
    </row>
    <row r="7" spans="1:12" ht="14.25">
      <c r="A7" s="8" t="s">
        <v>15</v>
      </c>
      <c r="B7" s="8"/>
      <c r="C7" s="8"/>
      <c r="D7" s="8"/>
      <c r="E7" s="9">
        <v>840</v>
      </c>
      <c r="F7" s="10">
        <f t="shared" si="0"/>
        <v>57649.2</v>
      </c>
      <c r="G7" s="22">
        <v>68.63</v>
      </c>
      <c r="H7" s="23">
        <v>57.54</v>
      </c>
      <c r="I7" s="12">
        <f t="shared" si="1"/>
        <v>11.089999999999996</v>
      </c>
      <c r="J7" s="14">
        <v>4</v>
      </c>
      <c r="K7" s="14">
        <v>5</v>
      </c>
      <c r="L7" s="14">
        <f t="shared" si="2"/>
        <v>1</v>
      </c>
    </row>
    <row r="8" spans="1:12" ht="14.25">
      <c r="A8" s="8" t="s">
        <v>14</v>
      </c>
      <c r="B8" s="8"/>
      <c r="C8" s="8"/>
      <c r="D8" s="8"/>
      <c r="E8" s="9">
        <v>364</v>
      </c>
      <c r="F8" s="10">
        <f t="shared" si="0"/>
        <v>24515.399999999998</v>
      </c>
      <c r="G8" s="22">
        <v>67.35</v>
      </c>
      <c r="H8" s="23">
        <v>52.8</v>
      </c>
      <c r="I8" s="12">
        <f t="shared" si="1"/>
        <v>14.549999999999997</v>
      </c>
      <c r="J8" s="14">
        <v>5</v>
      </c>
      <c r="K8" s="14">
        <v>9</v>
      </c>
      <c r="L8" s="14">
        <f t="shared" si="2"/>
        <v>4</v>
      </c>
    </row>
    <row r="9" spans="1:12" ht="14.25">
      <c r="A9" s="8" t="s">
        <v>17</v>
      </c>
      <c r="B9" s="8"/>
      <c r="C9" s="8"/>
      <c r="D9" s="8"/>
      <c r="E9" s="9">
        <v>617</v>
      </c>
      <c r="F9" s="10">
        <f t="shared" si="0"/>
        <v>39654.59</v>
      </c>
      <c r="G9" s="22">
        <v>64.27</v>
      </c>
      <c r="H9" s="23">
        <v>53.599999999999994</v>
      </c>
      <c r="I9" s="12">
        <f t="shared" si="1"/>
        <v>10.670000000000002</v>
      </c>
      <c r="J9" s="14">
        <v>6</v>
      </c>
      <c r="K9" s="14">
        <v>8</v>
      </c>
      <c r="L9" s="14">
        <f t="shared" si="2"/>
        <v>2</v>
      </c>
    </row>
    <row r="10" spans="1:12" ht="14.25">
      <c r="A10" s="8" t="s">
        <v>18</v>
      </c>
      <c r="B10" s="8"/>
      <c r="C10" s="8"/>
      <c r="D10" s="8"/>
      <c r="E10" s="9">
        <v>237</v>
      </c>
      <c r="F10" s="10">
        <v>14904</v>
      </c>
      <c r="G10" s="24">
        <v>62.88607594936709</v>
      </c>
      <c r="H10" s="23">
        <v>53.756521739130434</v>
      </c>
      <c r="I10" s="12">
        <f t="shared" si="1"/>
        <v>9.129554210236655</v>
      </c>
      <c r="J10" s="14">
        <v>7</v>
      </c>
      <c r="K10" s="14">
        <v>7</v>
      </c>
      <c r="L10" s="14">
        <f t="shared" si="2"/>
        <v>0</v>
      </c>
    </row>
    <row r="11" spans="1:12" ht="14.25">
      <c r="A11" s="8" t="s">
        <v>19</v>
      </c>
      <c r="B11" s="8"/>
      <c r="C11" s="8"/>
      <c r="D11" s="8"/>
      <c r="E11" s="9">
        <v>243</v>
      </c>
      <c r="F11" s="10">
        <f aca="true" t="shared" si="3" ref="F11:F20">E11*G11</f>
        <v>15160.77</v>
      </c>
      <c r="G11" s="22">
        <v>62.39</v>
      </c>
      <c r="H11" s="23">
        <v>36.910000000000004</v>
      </c>
      <c r="I11" s="12">
        <f t="shared" si="1"/>
        <v>25.479999999999997</v>
      </c>
      <c r="J11" s="14">
        <v>8</v>
      </c>
      <c r="K11" s="14">
        <v>17</v>
      </c>
      <c r="L11" s="14">
        <f t="shared" si="2"/>
        <v>9</v>
      </c>
    </row>
    <row r="12" spans="1:13" ht="14.25">
      <c r="A12" s="8" t="s">
        <v>20</v>
      </c>
      <c r="B12" s="8"/>
      <c r="C12" s="8"/>
      <c r="D12" s="8"/>
      <c r="E12" s="9">
        <v>296</v>
      </c>
      <c r="F12" s="10">
        <f t="shared" si="3"/>
        <v>17351.52</v>
      </c>
      <c r="G12" s="22">
        <v>58.62</v>
      </c>
      <c r="H12" s="23">
        <v>55.11</v>
      </c>
      <c r="I12" s="12">
        <f t="shared" si="1"/>
        <v>3.509999999999998</v>
      </c>
      <c r="J12" s="14">
        <v>9</v>
      </c>
      <c r="K12" s="14">
        <v>6</v>
      </c>
      <c r="L12" s="14">
        <f t="shared" si="2"/>
        <v>-3</v>
      </c>
      <c r="M12" s="20"/>
    </row>
    <row r="13" spans="1:12" ht="14.25">
      <c r="A13" s="8" t="s">
        <v>21</v>
      </c>
      <c r="B13" s="8"/>
      <c r="C13" s="8"/>
      <c r="D13" s="8"/>
      <c r="E13" s="9">
        <v>443</v>
      </c>
      <c r="F13" s="10">
        <f t="shared" si="3"/>
        <v>25366.18</v>
      </c>
      <c r="G13" s="22">
        <v>57.26</v>
      </c>
      <c r="H13" s="23">
        <v>50.08</v>
      </c>
      <c r="I13" s="12">
        <f t="shared" si="1"/>
        <v>7.18</v>
      </c>
      <c r="J13" s="14">
        <v>10</v>
      </c>
      <c r="K13" s="14">
        <v>11</v>
      </c>
      <c r="L13" s="14">
        <f t="shared" si="2"/>
        <v>1</v>
      </c>
    </row>
    <row r="14" spans="1:12" ht="14.25">
      <c r="A14" s="8" t="s">
        <v>22</v>
      </c>
      <c r="B14" s="8"/>
      <c r="C14" s="8"/>
      <c r="D14" s="8"/>
      <c r="E14" s="9">
        <v>640</v>
      </c>
      <c r="F14" s="10">
        <f t="shared" si="3"/>
        <v>34342.399999999994</v>
      </c>
      <c r="G14" s="22">
        <v>53.66</v>
      </c>
      <c r="H14" s="23">
        <v>51.07</v>
      </c>
      <c r="I14" s="12">
        <f t="shared" si="1"/>
        <v>2.5899999999999963</v>
      </c>
      <c r="J14" s="14">
        <v>11</v>
      </c>
      <c r="K14" s="14">
        <v>10</v>
      </c>
      <c r="L14" s="14">
        <f t="shared" si="2"/>
        <v>-1</v>
      </c>
    </row>
    <row r="15" spans="1:12" ht="14.25">
      <c r="A15" s="8" t="s">
        <v>26</v>
      </c>
      <c r="B15" s="8"/>
      <c r="C15" s="8"/>
      <c r="D15" s="8"/>
      <c r="E15" s="9">
        <v>242</v>
      </c>
      <c r="F15" s="10">
        <f t="shared" si="3"/>
        <v>11693.44</v>
      </c>
      <c r="G15" s="22">
        <v>48.32</v>
      </c>
      <c r="H15" s="23">
        <v>42.220000000000006</v>
      </c>
      <c r="I15" s="12">
        <f t="shared" si="1"/>
        <v>6.099999999999994</v>
      </c>
      <c r="J15" s="14">
        <v>12</v>
      </c>
      <c r="K15" s="14">
        <v>14</v>
      </c>
      <c r="L15" s="14">
        <f t="shared" si="2"/>
        <v>2</v>
      </c>
    </row>
    <row r="16" spans="1:15" ht="14.25">
      <c r="A16" s="8" t="s">
        <v>23</v>
      </c>
      <c r="B16" s="8"/>
      <c r="C16" s="8"/>
      <c r="D16" s="8"/>
      <c r="E16" s="9">
        <v>297</v>
      </c>
      <c r="F16" s="10">
        <f t="shared" si="3"/>
        <v>13905.54</v>
      </c>
      <c r="G16" s="22">
        <v>46.82</v>
      </c>
      <c r="H16" s="23">
        <v>38.32</v>
      </c>
      <c r="I16" s="12">
        <f t="shared" si="1"/>
        <v>8.5</v>
      </c>
      <c r="J16" s="14">
        <v>13</v>
      </c>
      <c r="K16" s="14">
        <v>16</v>
      </c>
      <c r="L16" s="14">
        <f t="shared" si="2"/>
        <v>3</v>
      </c>
      <c r="N16"/>
      <c r="O16"/>
    </row>
    <row r="17" spans="1:15" ht="14.25">
      <c r="A17" s="8" t="s">
        <v>24</v>
      </c>
      <c r="B17" s="8"/>
      <c r="C17" s="8"/>
      <c r="D17" s="8"/>
      <c r="E17" s="9">
        <v>285</v>
      </c>
      <c r="F17" s="10">
        <f t="shared" si="3"/>
        <v>12388.949999999999</v>
      </c>
      <c r="G17" s="22">
        <v>43.47</v>
      </c>
      <c r="H17" s="23">
        <v>47.74</v>
      </c>
      <c r="I17" s="12">
        <f t="shared" si="1"/>
        <v>-4.270000000000003</v>
      </c>
      <c r="J17" s="14">
        <v>14</v>
      </c>
      <c r="K17" s="14">
        <v>12</v>
      </c>
      <c r="L17" s="14">
        <f t="shared" si="2"/>
        <v>-2</v>
      </c>
      <c r="N17"/>
      <c r="O17"/>
    </row>
    <row r="18" spans="1:15" ht="14.25">
      <c r="A18" s="8" t="s">
        <v>27</v>
      </c>
      <c r="B18" s="8"/>
      <c r="C18" s="8"/>
      <c r="D18" s="8"/>
      <c r="E18" s="9">
        <v>248</v>
      </c>
      <c r="F18" s="10">
        <f t="shared" si="3"/>
        <v>10614.4</v>
      </c>
      <c r="G18" s="24">
        <v>42.8</v>
      </c>
      <c r="H18" s="23">
        <v>44.32</v>
      </c>
      <c r="I18" s="12">
        <f t="shared" si="1"/>
        <v>-1.5200000000000031</v>
      </c>
      <c r="J18" s="14">
        <v>15</v>
      </c>
      <c r="K18" s="14">
        <v>13</v>
      </c>
      <c r="L18" s="14">
        <f t="shared" si="2"/>
        <v>-2</v>
      </c>
      <c r="N18"/>
      <c r="O18"/>
    </row>
    <row r="19" spans="1:15" ht="14.25">
      <c r="A19" s="8" t="s">
        <v>25</v>
      </c>
      <c r="B19" s="8"/>
      <c r="C19" s="8"/>
      <c r="D19" s="8"/>
      <c r="E19" s="9">
        <v>59</v>
      </c>
      <c r="F19" s="10">
        <f t="shared" si="3"/>
        <v>2489.8</v>
      </c>
      <c r="G19" s="24">
        <v>42.2</v>
      </c>
      <c r="H19" s="23">
        <v>39.48</v>
      </c>
      <c r="I19" s="12">
        <f t="shared" si="1"/>
        <v>2.720000000000006</v>
      </c>
      <c r="J19" s="14">
        <v>16</v>
      </c>
      <c r="K19" s="14">
        <v>15</v>
      </c>
      <c r="L19" s="14">
        <f t="shared" si="2"/>
        <v>-1</v>
      </c>
      <c r="N19"/>
      <c r="O19"/>
    </row>
    <row r="20" spans="1:15" ht="14.25">
      <c r="A20" s="8" t="s">
        <v>28</v>
      </c>
      <c r="B20" s="8"/>
      <c r="C20" s="8"/>
      <c r="D20" s="8"/>
      <c r="E20" s="9">
        <v>134</v>
      </c>
      <c r="F20" s="10">
        <f t="shared" si="3"/>
        <v>4759.68</v>
      </c>
      <c r="G20" s="22">
        <v>35.52</v>
      </c>
      <c r="H20" s="23">
        <v>76.76</v>
      </c>
      <c r="I20" s="12">
        <f t="shared" si="1"/>
        <v>-41.24</v>
      </c>
      <c r="J20" s="14">
        <v>17</v>
      </c>
      <c r="K20" s="14">
        <v>1</v>
      </c>
      <c r="L20" s="14">
        <f t="shared" si="2"/>
        <v>-16</v>
      </c>
      <c r="N20"/>
      <c r="O20"/>
    </row>
    <row r="21" spans="1:15" ht="14.25">
      <c r="A21" s="8" t="s">
        <v>29</v>
      </c>
      <c r="B21" s="8"/>
      <c r="C21" s="8"/>
      <c r="D21" s="8"/>
      <c r="E21" s="8">
        <f>SUM(E4:E20)</f>
        <v>8017</v>
      </c>
      <c r="F21" s="14">
        <f>SUM(F4:F20)</f>
        <v>512990.16</v>
      </c>
      <c r="G21" s="12">
        <f>F21/E21</f>
        <v>63.98779593364101</v>
      </c>
      <c r="H21" s="23">
        <v>54.32213952375253</v>
      </c>
      <c r="I21" s="12">
        <f t="shared" si="1"/>
        <v>9.665656409888477</v>
      </c>
      <c r="J21" s="21"/>
      <c r="K21" s="21"/>
      <c r="L21" s="8"/>
      <c r="N21"/>
      <c r="O21"/>
    </row>
    <row r="22" spans="8:15" ht="25.5" customHeight="1">
      <c r="H22" s="15"/>
      <c r="N22"/>
      <c r="O22"/>
    </row>
    <row r="23" spans="1:15" ht="15.75" customHeight="1">
      <c r="A23" s="2" t="s">
        <v>32</v>
      </c>
      <c r="B23" s="2"/>
      <c r="C23" s="2"/>
      <c r="D23" s="2"/>
      <c r="E23" s="2"/>
      <c r="F23" s="2"/>
      <c r="G23" s="2"/>
      <c r="H23" s="2"/>
      <c r="I23" s="2"/>
      <c r="J23" s="2"/>
      <c r="K23" s="2"/>
      <c r="L23" s="2"/>
      <c r="N23"/>
      <c r="O23"/>
    </row>
    <row r="24" spans="1:15" ht="24" customHeight="1">
      <c r="A24" s="3" t="s">
        <v>1</v>
      </c>
      <c r="B24" s="3" t="s">
        <v>2</v>
      </c>
      <c r="C24" s="3" t="s">
        <v>3</v>
      </c>
      <c r="D24" s="3" t="s">
        <v>4</v>
      </c>
      <c r="E24" s="3" t="s">
        <v>5</v>
      </c>
      <c r="F24" s="3" t="s">
        <v>6</v>
      </c>
      <c r="G24" s="4" t="s">
        <v>7</v>
      </c>
      <c r="H24" s="5"/>
      <c r="I24" s="19"/>
      <c r="J24" s="7" t="s">
        <v>8</v>
      </c>
      <c r="K24" s="7"/>
      <c r="L24" s="7"/>
      <c r="N24"/>
      <c r="O24"/>
    </row>
    <row r="25" spans="1:15" ht="24" customHeight="1">
      <c r="A25" s="6"/>
      <c r="B25" s="6"/>
      <c r="C25" s="6"/>
      <c r="D25" s="6"/>
      <c r="E25" s="6"/>
      <c r="F25" s="6"/>
      <c r="G25" s="7" t="s">
        <v>9</v>
      </c>
      <c r="H25" s="7" t="s">
        <v>10</v>
      </c>
      <c r="I25" s="7" t="s">
        <v>11</v>
      </c>
      <c r="J25" s="7" t="s">
        <v>9</v>
      </c>
      <c r="K25" s="7" t="s">
        <v>10</v>
      </c>
      <c r="L25" s="7" t="s">
        <v>11</v>
      </c>
      <c r="N25"/>
      <c r="O25"/>
    </row>
    <row r="26" spans="1:15" ht="14.25">
      <c r="A26" s="8" t="s">
        <v>12</v>
      </c>
      <c r="B26" s="8"/>
      <c r="C26" s="8"/>
      <c r="D26" s="8"/>
      <c r="E26" s="9">
        <v>323</v>
      </c>
      <c r="F26" s="10">
        <f>E26*G26</f>
        <v>16469.77</v>
      </c>
      <c r="G26" s="22">
        <v>50.99</v>
      </c>
      <c r="H26" s="8">
        <v>56.35999999999999</v>
      </c>
      <c r="I26" s="12">
        <f>G26-H26</f>
        <v>-5.36999999999999</v>
      </c>
      <c r="J26" s="14">
        <v>1</v>
      </c>
      <c r="K26" s="14">
        <v>2</v>
      </c>
      <c r="L26" s="14">
        <f>K26-J26</f>
        <v>1</v>
      </c>
      <c r="N26"/>
      <c r="O26"/>
    </row>
    <row r="27" spans="1:15" ht="14.25">
      <c r="A27" s="8" t="s">
        <v>15</v>
      </c>
      <c r="B27" s="8"/>
      <c r="C27" s="8"/>
      <c r="D27" s="8"/>
      <c r="E27" s="9">
        <v>840</v>
      </c>
      <c r="F27" s="10">
        <f>E27*G27</f>
        <v>38766</v>
      </c>
      <c r="G27" s="22">
        <v>46.15</v>
      </c>
      <c r="H27" s="8">
        <v>55.29</v>
      </c>
      <c r="I27" s="12">
        <f>G27-H27</f>
        <v>-9.14</v>
      </c>
      <c r="J27" s="14">
        <v>2</v>
      </c>
      <c r="K27" s="14">
        <v>3</v>
      </c>
      <c r="L27" s="14">
        <f>K27-J27</f>
        <v>1</v>
      </c>
      <c r="N27"/>
      <c r="O27"/>
    </row>
    <row r="28" spans="1:15" ht="14.25">
      <c r="A28" s="8" t="s">
        <v>14</v>
      </c>
      <c r="B28" s="8"/>
      <c r="C28" s="8"/>
      <c r="D28" s="8"/>
      <c r="E28" s="9">
        <v>364</v>
      </c>
      <c r="F28" s="10">
        <f>E28*G28</f>
        <v>16325.4</v>
      </c>
      <c r="G28" s="22">
        <v>44.85</v>
      </c>
      <c r="H28" s="8">
        <v>44.73</v>
      </c>
      <c r="I28" s="12">
        <f>G28-H28</f>
        <v>0.12000000000000455</v>
      </c>
      <c r="J28" s="14">
        <v>3</v>
      </c>
      <c r="K28" s="14">
        <v>10</v>
      </c>
      <c r="L28" s="14">
        <f>K28-J28</f>
        <v>7</v>
      </c>
      <c r="N28"/>
      <c r="O28"/>
    </row>
    <row r="29" spans="1:15" ht="14.25">
      <c r="A29" s="8" t="s">
        <v>13</v>
      </c>
      <c r="B29" s="8"/>
      <c r="C29" s="8"/>
      <c r="D29" s="8"/>
      <c r="E29" s="9">
        <v>695</v>
      </c>
      <c r="F29" s="10">
        <f>E29*G29</f>
        <v>30705.1</v>
      </c>
      <c r="G29" s="22">
        <v>44.18</v>
      </c>
      <c r="H29" s="8">
        <v>50</v>
      </c>
      <c r="I29" s="12">
        <f>G29-H29</f>
        <v>-5.82</v>
      </c>
      <c r="J29" s="14">
        <v>4</v>
      </c>
      <c r="K29" s="14">
        <v>6</v>
      </c>
      <c r="L29" s="14">
        <f>K29-J29</f>
        <v>2</v>
      </c>
      <c r="N29"/>
      <c r="O29"/>
    </row>
    <row r="30" spans="1:15" ht="14.25">
      <c r="A30" s="8" t="s">
        <v>16</v>
      </c>
      <c r="B30" s="8"/>
      <c r="C30" s="8"/>
      <c r="D30" s="8"/>
      <c r="E30" s="9">
        <v>2054</v>
      </c>
      <c r="F30" s="10">
        <f>E30*G30</f>
        <v>88198.76</v>
      </c>
      <c r="G30" s="22">
        <v>42.94</v>
      </c>
      <c r="H30" s="8">
        <v>54.55</v>
      </c>
      <c r="I30" s="12">
        <f>G30-H30</f>
        <v>-11.61</v>
      </c>
      <c r="J30" s="14">
        <v>5</v>
      </c>
      <c r="K30" s="14">
        <v>4</v>
      </c>
      <c r="L30" s="14">
        <f>K30-J30</f>
        <v>-1</v>
      </c>
      <c r="N30"/>
      <c r="O30"/>
    </row>
    <row r="31" spans="1:15" ht="14.25">
      <c r="A31" s="8" t="s">
        <v>21</v>
      </c>
      <c r="B31" s="8"/>
      <c r="C31" s="8"/>
      <c r="D31" s="8"/>
      <c r="E31" s="9">
        <v>443</v>
      </c>
      <c r="F31" s="10">
        <f>E31*G31</f>
        <v>18685.74</v>
      </c>
      <c r="G31" s="22">
        <v>42.18</v>
      </c>
      <c r="H31" s="8">
        <v>51.55</v>
      </c>
      <c r="I31" s="12">
        <f>G31-H31</f>
        <v>-9.369999999999997</v>
      </c>
      <c r="J31" s="14">
        <v>6</v>
      </c>
      <c r="K31" s="14">
        <v>5</v>
      </c>
      <c r="L31" s="14">
        <f>K31-J31</f>
        <v>-1</v>
      </c>
      <c r="N31"/>
      <c r="O31"/>
    </row>
    <row r="32" spans="1:15" ht="14.25">
      <c r="A32" s="8" t="s">
        <v>19</v>
      </c>
      <c r="B32" s="8"/>
      <c r="C32" s="8"/>
      <c r="D32" s="8"/>
      <c r="E32" s="9">
        <v>243</v>
      </c>
      <c r="F32" s="10">
        <f>E32*G32</f>
        <v>10147.68</v>
      </c>
      <c r="G32" s="22">
        <v>41.76</v>
      </c>
      <c r="H32" s="8">
        <v>43.88</v>
      </c>
      <c r="I32" s="12">
        <f>G32-H32</f>
        <v>-2.1200000000000045</v>
      </c>
      <c r="J32" s="14">
        <v>7</v>
      </c>
      <c r="K32" s="14">
        <v>11</v>
      </c>
      <c r="L32" s="14">
        <f>K32-J32</f>
        <v>4</v>
      </c>
      <c r="N32"/>
      <c r="O32"/>
    </row>
    <row r="33" spans="1:12" ht="14.25">
      <c r="A33" s="8" t="s">
        <v>20</v>
      </c>
      <c r="B33" s="8"/>
      <c r="C33" s="8"/>
      <c r="D33" s="8"/>
      <c r="E33" s="9">
        <v>296</v>
      </c>
      <c r="F33" s="10">
        <f>E33*G33</f>
        <v>12165.6</v>
      </c>
      <c r="G33" s="22">
        <v>41.1</v>
      </c>
      <c r="H33" s="8">
        <v>49.12</v>
      </c>
      <c r="I33" s="12">
        <f>G33-H33</f>
        <v>-8.019999999999996</v>
      </c>
      <c r="J33" s="14">
        <v>8</v>
      </c>
      <c r="K33" s="14">
        <v>7</v>
      </c>
      <c r="L33" s="14">
        <f>K33-J33</f>
        <v>-1</v>
      </c>
    </row>
    <row r="34" spans="1:12" ht="14.25">
      <c r="A34" s="8" t="s">
        <v>17</v>
      </c>
      <c r="B34" s="8"/>
      <c r="C34" s="8"/>
      <c r="D34" s="8"/>
      <c r="E34" s="9">
        <v>617</v>
      </c>
      <c r="F34" s="10">
        <f>E34*G34</f>
        <v>25185.94</v>
      </c>
      <c r="G34" s="22">
        <v>40.82</v>
      </c>
      <c r="H34" s="8">
        <v>40.39</v>
      </c>
      <c r="I34" s="12">
        <f>G34-H34</f>
        <v>0.4299999999999997</v>
      </c>
      <c r="J34" s="14">
        <v>9</v>
      </c>
      <c r="K34" s="14">
        <v>13</v>
      </c>
      <c r="L34" s="14">
        <f>K34-J34</f>
        <v>4</v>
      </c>
    </row>
    <row r="35" spans="1:12" ht="14.25">
      <c r="A35" s="8" t="s">
        <v>18</v>
      </c>
      <c r="B35" s="8"/>
      <c r="C35" s="8"/>
      <c r="D35" s="8"/>
      <c r="E35" s="9">
        <v>237</v>
      </c>
      <c r="F35" s="10">
        <v>9420.5</v>
      </c>
      <c r="G35" s="24">
        <v>39.74894514767932</v>
      </c>
      <c r="H35" s="8">
        <v>42.869565217391305</v>
      </c>
      <c r="I35" s="12">
        <f>G35-H35</f>
        <v>-3.1206200697119826</v>
      </c>
      <c r="J35" s="14">
        <v>10</v>
      </c>
      <c r="K35" s="14">
        <v>12</v>
      </c>
      <c r="L35" s="14">
        <f>K35-J35</f>
        <v>2</v>
      </c>
    </row>
    <row r="36" spans="1:12" ht="14.25">
      <c r="A36" s="8" t="s">
        <v>22</v>
      </c>
      <c r="B36" s="8"/>
      <c r="C36" s="8"/>
      <c r="D36" s="8"/>
      <c r="E36" s="9">
        <v>640</v>
      </c>
      <c r="F36" s="10">
        <f>E36*G36</f>
        <v>24140.8</v>
      </c>
      <c r="G36" s="22">
        <v>37.72</v>
      </c>
      <c r="H36" s="8">
        <v>47.81</v>
      </c>
      <c r="I36" s="12">
        <f>G36-H36</f>
        <v>-10.090000000000003</v>
      </c>
      <c r="J36" s="14">
        <v>11</v>
      </c>
      <c r="K36" s="14">
        <v>9</v>
      </c>
      <c r="L36" s="14">
        <f>K36-J36</f>
        <v>-2</v>
      </c>
    </row>
    <row r="37" spans="1:12" ht="14.25">
      <c r="A37" s="8" t="s">
        <v>23</v>
      </c>
      <c r="B37" s="8"/>
      <c r="C37" s="8"/>
      <c r="D37" s="8"/>
      <c r="E37" s="9">
        <v>297</v>
      </c>
      <c r="F37" s="10">
        <f>E37*G37</f>
        <v>10516.769999999999</v>
      </c>
      <c r="G37" s="22">
        <v>35.41</v>
      </c>
      <c r="H37" s="8">
        <v>31.67</v>
      </c>
      <c r="I37" s="12">
        <f>G37-H37</f>
        <v>3.739999999999995</v>
      </c>
      <c r="J37" s="14">
        <v>12</v>
      </c>
      <c r="K37" s="14">
        <v>17</v>
      </c>
      <c r="L37" s="14">
        <f>K37-J37</f>
        <v>5</v>
      </c>
    </row>
    <row r="38" spans="1:12" ht="14.25">
      <c r="A38" s="8" t="s">
        <v>25</v>
      </c>
      <c r="B38" s="8"/>
      <c r="C38" s="8"/>
      <c r="D38" s="8"/>
      <c r="E38" s="9">
        <v>59</v>
      </c>
      <c r="F38" s="10">
        <f>E38*G38</f>
        <v>2043.17</v>
      </c>
      <c r="G38" s="22">
        <v>34.63</v>
      </c>
      <c r="H38" s="8">
        <v>33.28</v>
      </c>
      <c r="I38" s="12">
        <f>G38-H38</f>
        <v>1.3500000000000014</v>
      </c>
      <c r="J38" s="14">
        <v>13</v>
      </c>
      <c r="K38" s="14">
        <v>16</v>
      </c>
      <c r="L38" s="14">
        <f>K38-J38</f>
        <v>3</v>
      </c>
    </row>
    <row r="39" spans="1:12" ht="14.25">
      <c r="A39" s="8" t="s">
        <v>24</v>
      </c>
      <c r="B39" s="8"/>
      <c r="C39" s="8"/>
      <c r="D39" s="8"/>
      <c r="E39" s="9">
        <v>285</v>
      </c>
      <c r="F39" s="10">
        <f>E39*G39</f>
        <v>9747</v>
      </c>
      <c r="G39" s="22">
        <v>34.2</v>
      </c>
      <c r="H39" s="8">
        <v>48.66</v>
      </c>
      <c r="I39" s="12">
        <f>G39-H39</f>
        <v>-14.459999999999994</v>
      </c>
      <c r="J39" s="14">
        <v>14</v>
      </c>
      <c r="K39" s="14">
        <v>8</v>
      </c>
      <c r="L39" s="14">
        <f>K39-J39</f>
        <v>-6</v>
      </c>
    </row>
    <row r="40" spans="1:12" ht="14.25">
      <c r="A40" s="8" t="s">
        <v>27</v>
      </c>
      <c r="B40" s="8"/>
      <c r="C40" s="8"/>
      <c r="D40" s="8"/>
      <c r="E40" s="9">
        <v>248</v>
      </c>
      <c r="F40" s="10">
        <f>E40*G40</f>
        <v>8449.36</v>
      </c>
      <c r="G40" s="22">
        <v>34.07</v>
      </c>
      <c r="H40" s="8">
        <v>39.839999999999996</v>
      </c>
      <c r="I40" s="12">
        <f>G40-H40</f>
        <v>-5.769999999999996</v>
      </c>
      <c r="J40" s="14">
        <v>15</v>
      </c>
      <c r="K40" s="14">
        <v>14</v>
      </c>
      <c r="L40" s="14">
        <f>K40-J40</f>
        <v>-1</v>
      </c>
    </row>
    <row r="41" spans="1:12" ht="14.25">
      <c r="A41" s="8" t="s">
        <v>26</v>
      </c>
      <c r="B41" s="8"/>
      <c r="C41" s="8"/>
      <c r="D41" s="8"/>
      <c r="E41" s="9">
        <v>242</v>
      </c>
      <c r="F41" s="10">
        <f>E41*G41</f>
        <v>8102.159999999999</v>
      </c>
      <c r="G41" s="22">
        <v>33.48</v>
      </c>
      <c r="H41" s="8">
        <v>35.4</v>
      </c>
      <c r="I41" s="12">
        <f>G41-H41</f>
        <v>-1.9200000000000017</v>
      </c>
      <c r="J41" s="14">
        <v>16</v>
      </c>
      <c r="K41" s="14">
        <v>15</v>
      </c>
      <c r="L41" s="14">
        <f>K41-J41</f>
        <v>-1</v>
      </c>
    </row>
    <row r="42" spans="1:12" ht="14.25">
      <c r="A42" s="8" t="s">
        <v>28</v>
      </c>
      <c r="B42" s="8"/>
      <c r="C42" s="8"/>
      <c r="D42" s="8"/>
      <c r="E42" s="9">
        <v>134</v>
      </c>
      <c r="F42" s="10">
        <f>E42*G42</f>
        <v>3998.56</v>
      </c>
      <c r="G42" s="22">
        <v>29.84</v>
      </c>
      <c r="H42" s="8">
        <v>65.35000000000001</v>
      </c>
      <c r="I42" s="12">
        <f>G42-H42</f>
        <v>-35.510000000000005</v>
      </c>
      <c r="J42" s="14">
        <v>17</v>
      </c>
      <c r="K42" s="14">
        <v>1</v>
      </c>
      <c r="L42" s="14">
        <f>K42-J42</f>
        <v>-16</v>
      </c>
    </row>
    <row r="43" spans="1:12" ht="14.25">
      <c r="A43" s="8" t="s">
        <v>29</v>
      </c>
      <c r="B43" s="8"/>
      <c r="C43" s="8"/>
      <c r="D43" s="8"/>
      <c r="E43" s="8">
        <f>SUM(E26:E42)</f>
        <v>8017</v>
      </c>
      <c r="F43" s="14">
        <f>SUM(F26:F42)</f>
        <v>333068.30999999994</v>
      </c>
      <c r="G43" s="12">
        <f>F43/E43</f>
        <v>41.54525508294873</v>
      </c>
      <c r="H43" s="12">
        <v>49.084533923656814</v>
      </c>
      <c r="I43" s="12">
        <f>G43-H43</f>
        <v>-7.539278840708086</v>
      </c>
      <c r="J43" s="21"/>
      <c r="K43" s="8"/>
      <c r="L43" s="8"/>
    </row>
  </sheetData>
  <sheetProtection/>
  <mergeCells count="18">
    <mergeCell ref="A1:L1"/>
    <mergeCell ref="G2:I2"/>
    <mergeCell ref="J2:L2"/>
    <mergeCell ref="A23:L23"/>
    <mergeCell ref="G24:I24"/>
    <mergeCell ref="J24:L24"/>
    <mergeCell ref="A2:A3"/>
    <mergeCell ref="A24:A25"/>
    <mergeCell ref="B2:B3"/>
    <mergeCell ref="B24:B25"/>
    <mergeCell ref="C2:C3"/>
    <mergeCell ref="C24:C25"/>
    <mergeCell ref="D2:D3"/>
    <mergeCell ref="D24:D25"/>
    <mergeCell ref="E2:E3"/>
    <mergeCell ref="E24:E25"/>
    <mergeCell ref="F2:F3"/>
    <mergeCell ref="F24:F25"/>
  </mergeCells>
  <printOptions/>
  <pageMargins left="1.02" right="0.75" top="0.98" bottom="0.98" header="0.51" footer="0.51"/>
  <pageSetup firstPageNumber="139" useFirstPageNumber="1" horizontalDpi="600" verticalDpi="600" orientation="portrait"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M43"/>
  <sheetViews>
    <sheetView tabSelected="1" workbookViewId="0" topLeftCell="A4">
      <selection activeCell="P22" sqref="P22"/>
    </sheetView>
  </sheetViews>
  <sheetFormatPr defaultColWidth="9.00390625" defaultRowHeight="14.25"/>
  <cols>
    <col min="1" max="1" width="9.00390625" style="1" customWidth="1"/>
    <col min="2" max="2" width="5.125" style="1" customWidth="1"/>
    <col min="3" max="3" width="5.375" style="1" customWidth="1"/>
    <col min="4" max="4" width="5.125" style="1" customWidth="1"/>
    <col min="5" max="5" width="5.625" style="1" customWidth="1"/>
    <col min="6" max="6" width="8.875" style="1" customWidth="1"/>
    <col min="7" max="7" width="7.00390625" style="1" customWidth="1"/>
    <col min="8" max="8" width="7.25390625" style="1" customWidth="1"/>
    <col min="9" max="9" width="8.375" style="1" bestFit="1" customWidth="1"/>
    <col min="10" max="12" width="4.625" style="1" customWidth="1"/>
    <col min="13" max="16384" width="9.00390625" style="1" customWidth="1"/>
  </cols>
  <sheetData>
    <row r="1" spans="1:12" ht="15.75" customHeight="1">
      <c r="A1" s="2" t="s">
        <v>33</v>
      </c>
      <c r="B1" s="2"/>
      <c r="C1" s="2"/>
      <c r="D1" s="2"/>
      <c r="E1" s="2"/>
      <c r="F1" s="2"/>
      <c r="G1" s="2"/>
      <c r="H1" s="2"/>
      <c r="I1" s="2"/>
      <c r="J1" s="2"/>
      <c r="K1" s="2"/>
      <c r="L1" s="2"/>
    </row>
    <row r="2" spans="1:12" ht="21.75" customHeight="1">
      <c r="A2" s="3" t="s">
        <v>1</v>
      </c>
      <c r="B2" s="3" t="s">
        <v>2</v>
      </c>
      <c r="C2" s="3" t="s">
        <v>3</v>
      </c>
      <c r="D2" s="3" t="s">
        <v>4</v>
      </c>
      <c r="E2" s="3" t="s">
        <v>5</v>
      </c>
      <c r="F2" s="3" t="s">
        <v>6</v>
      </c>
      <c r="G2" s="4" t="s">
        <v>7</v>
      </c>
      <c r="H2" s="5"/>
      <c r="I2" s="19"/>
      <c r="J2" s="7" t="s">
        <v>8</v>
      </c>
      <c r="K2" s="7"/>
      <c r="L2" s="7"/>
    </row>
    <row r="3" spans="1:12" ht="21.75" customHeight="1">
      <c r="A3" s="6"/>
      <c r="B3" s="6"/>
      <c r="C3" s="6"/>
      <c r="D3" s="6"/>
      <c r="E3" s="6"/>
      <c r="F3" s="6"/>
      <c r="G3" s="7" t="s">
        <v>9</v>
      </c>
      <c r="H3" s="7" t="s">
        <v>10</v>
      </c>
      <c r="I3" s="7" t="s">
        <v>11</v>
      </c>
      <c r="J3" s="7" t="s">
        <v>9</v>
      </c>
      <c r="K3" s="7" t="s">
        <v>10</v>
      </c>
      <c r="L3" s="7" t="s">
        <v>11</v>
      </c>
    </row>
    <row r="4" spans="1:12" ht="14.25">
      <c r="A4" s="8" t="s">
        <v>12</v>
      </c>
      <c r="B4" s="8"/>
      <c r="C4" s="8"/>
      <c r="D4" s="8"/>
      <c r="E4" s="9">
        <v>323</v>
      </c>
      <c r="F4" s="10">
        <f aca="true" t="shared" si="0" ref="F4:F10">E4*G4</f>
        <v>19596.41</v>
      </c>
      <c r="G4" s="11">
        <v>60.67</v>
      </c>
      <c r="H4" s="12">
        <v>48.55</v>
      </c>
      <c r="I4" s="12">
        <f aca="true" t="shared" si="1" ref="I4:I21">G4-H4</f>
        <v>12.120000000000005</v>
      </c>
      <c r="J4" s="14">
        <v>1</v>
      </c>
      <c r="K4" s="14">
        <v>3</v>
      </c>
      <c r="L4" s="14">
        <f aca="true" t="shared" si="2" ref="L4:L20">K4-J4</f>
        <v>2</v>
      </c>
    </row>
    <row r="5" spans="1:12" ht="14.25">
      <c r="A5" s="8" t="s">
        <v>15</v>
      </c>
      <c r="B5" s="8"/>
      <c r="C5" s="8"/>
      <c r="D5" s="8"/>
      <c r="E5" s="9">
        <v>840</v>
      </c>
      <c r="F5" s="10">
        <f t="shared" si="0"/>
        <v>44990.4</v>
      </c>
      <c r="G5" s="11">
        <v>53.56</v>
      </c>
      <c r="H5" s="12">
        <v>53.85</v>
      </c>
      <c r="I5" s="12">
        <f t="shared" si="1"/>
        <v>-0.28999999999999915</v>
      </c>
      <c r="J5" s="14">
        <v>2</v>
      </c>
      <c r="K5" s="14">
        <v>1</v>
      </c>
      <c r="L5" s="14">
        <f t="shared" si="2"/>
        <v>-1</v>
      </c>
    </row>
    <row r="6" spans="1:12" ht="14.25">
      <c r="A6" s="8" t="s">
        <v>13</v>
      </c>
      <c r="B6" s="8"/>
      <c r="C6" s="8"/>
      <c r="D6" s="8"/>
      <c r="E6" s="9">
        <v>695</v>
      </c>
      <c r="F6" s="10">
        <f t="shared" si="0"/>
        <v>37001.8</v>
      </c>
      <c r="G6" s="11">
        <v>53.24</v>
      </c>
      <c r="H6" s="12">
        <v>47.02</v>
      </c>
      <c r="I6" s="12">
        <f t="shared" si="1"/>
        <v>6.219999999999999</v>
      </c>
      <c r="J6" s="14">
        <v>3</v>
      </c>
      <c r="K6" s="14">
        <v>4</v>
      </c>
      <c r="L6" s="14">
        <f t="shared" si="2"/>
        <v>1</v>
      </c>
    </row>
    <row r="7" spans="1:12" ht="14.25">
      <c r="A7" s="8" t="s">
        <v>14</v>
      </c>
      <c r="B7" s="8"/>
      <c r="C7" s="8"/>
      <c r="D7" s="8"/>
      <c r="E7" s="9">
        <v>364</v>
      </c>
      <c r="F7" s="10">
        <f t="shared" si="0"/>
        <v>19372.079999999998</v>
      </c>
      <c r="G7" s="11">
        <v>53.22</v>
      </c>
      <c r="H7" s="12">
        <v>44.04</v>
      </c>
      <c r="I7" s="12">
        <f t="shared" si="1"/>
        <v>9.18</v>
      </c>
      <c r="J7" s="14">
        <v>4</v>
      </c>
      <c r="K7" s="14">
        <v>5</v>
      </c>
      <c r="L7" s="14">
        <f t="shared" si="2"/>
        <v>1</v>
      </c>
    </row>
    <row r="8" spans="1:12" ht="14.25">
      <c r="A8" s="8" t="s">
        <v>16</v>
      </c>
      <c r="B8" s="8"/>
      <c r="C8" s="8"/>
      <c r="D8" s="8"/>
      <c r="E8" s="9">
        <v>2054</v>
      </c>
      <c r="F8" s="10">
        <f t="shared" si="0"/>
        <v>105021.02</v>
      </c>
      <c r="G8" s="11">
        <v>51.13</v>
      </c>
      <c r="H8" s="12">
        <v>40.410000000000004</v>
      </c>
      <c r="I8" s="12">
        <f t="shared" si="1"/>
        <v>10.719999999999999</v>
      </c>
      <c r="J8" s="14">
        <v>5</v>
      </c>
      <c r="K8" s="14">
        <v>9</v>
      </c>
      <c r="L8" s="14">
        <f t="shared" si="2"/>
        <v>4</v>
      </c>
    </row>
    <row r="9" spans="1:12" ht="14.25">
      <c r="A9" s="8" t="s">
        <v>17</v>
      </c>
      <c r="B9" s="8"/>
      <c r="C9" s="8"/>
      <c r="D9" s="8"/>
      <c r="E9" s="9">
        <v>617</v>
      </c>
      <c r="F9" s="10">
        <f t="shared" si="0"/>
        <v>30337.89</v>
      </c>
      <c r="G9" s="11">
        <v>49.17</v>
      </c>
      <c r="H9" s="12">
        <v>37.099999999999994</v>
      </c>
      <c r="I9" s="12">
        <f t="shared" si="1"/>
        <v>12.070000000000007</v>
      </c>
      <c r="J9" s="14">
        <v>6</v>
      </c>
      <c r="K9" s="14">
        <v>13</v>
      </c>
      <c r="L9" s="14">
        <f t="shared" si="2"/>
        <v>7</v>
      </c>
    </row>
    <row r="10" spans="1:12" ht="14.25">
      <c r="A10" s="8" t="s">
        <v>19</v>
      </c>
      <c r="B10" s="8"/>
      <c r="C10" s="8"/>
      <c r="D10" s="8"/>
      <c r="E10" s="9">
        <v>243</v>
      </c>
      <c r="F10" s="10">
        <f t="shared" si="0"/>
        <v>11824.38</v>
      </c>
      <c r="G10" s="11">
        <v>48.66</v>
      </c>
      <c r="H10" s="12">
        <v>40.910000000000004</v>
      </c>
      <c r="I10" s="12">
        <f t="shared" si="1"/>
        <v>7.749999999999993</v>
      </c>
      <c r="J10" s="14">
        <v>7</v>
      </c>
      <c r="K10" s="14">
        <v>7</v>
      </c>
      <c r="L10" s="14">
        <f t="shared" si="2"/>
        <v>0</v>
      </c>
    </row>
    <row r="11" spans="1:12" ht="14.25">
      <c r="A11" s="8" t="s">
        <v>18</v>
      </c>
      <c r="B11" s="8"/>
      <c r="C11" s="8"/>
      <c r="D11" s="8"/>
      <c r="E11" s="9">
        <v>237</v>
      </c>
      <c r="F11" s="10">
        <v>11469.5</v>
      </c>
      <c r="G11" s="13">
        <v>48.39451476793249</v>
      </c>
      <c r="H11" s="12">
        <v>38.41558441558441</v>
      </c>
      <c r="I11" s="12">
        <f t="shared" si="1"/>
        <v>9.97893035234808</v>
      </c>
      <c r="J11" s="14">
        <v>8</v>
      </c>
      <c r="K11" s="14">
        <v>10</v>
      </c>
      <c r="L11" s="14">
        <f t="shared" si="2"/>
        <v>2</v>
      </c>
    </row>
    <row r="12" spans="1:13" ht="14.25">
      <c r="A12" s="8" t="s">
        <v>20</v>
      </c>
      <c r="B12" s="8"/>
      <c r="C12" s="8"/>
      <c r="D12" s="8"/>
      <c r="E12" s="9">
        <v>296</v>
      </c>
      <c r="F12" s="10">
        <f aca="true" t="shared" si="3" ref="F12:F20">E12*G12</f>
        <v>14057.04</v>
      </c>
      <c r="G12" s="11">
        <v>47.49</v>
      </c>
      <c r="H12" s="12">
        <v>42.76</v>
      </c>
      <c r="I12" s="12">
        <f t="shared" si="1"/>
        <v>4.730000000000004</v>
      </c>
      <c r="J12" s="14">
        <v>9</v>
      </c>
      <c r="K12" s="14">
        <v>6</v>
      </c>
      <c r="L12" s="14">
        <f t="shared" si="2"/>
        <v>-3</v>
      </c>
      <c r="M12" s="20"/>
    </row>
    <row r="13" spans="1:12" ht="14.25">
      <c r="A13" s="8" t="s">
        <v>21</v>
      </c>
      <c r="B13" s="8"/>
      <c r="C13" s="8"/>
      <c r="D13" s="8"/>
      <c r="E13" s="9">
        <v>443</v>
      </c>
      <c r="F13" s="10">
        <f t="shared" si="3"/>
        <v>20457.74</v>
      </c>
      <c r="G13" s="11">
        <v>46.18</v>
      </c>
      <c r="H13" s="12">
        <v>36.269999999999996</v>
      </c>
      <c r="I13" s="12">
        <f t="shared" si="1"/>
        <v>9.910000000000004</v>
      </c>
      <c r="J13" s="14">
        <v>10</v>
      </c>
      <c r="K13" s="14">
        <v>14</v>
      </c>
      <c r="L13" s="14">
        <f t="shared" si="2"/>
        <v>4</v>
      </c>
    </row>
    <row r="14" spans="1:12" ht="14.25">
      <c r="A14" s="8" t="s">
        <v>22</v>
      </c>
      <c r="B14" s="8"/>
      <c r="C14" s="8"/>
      <c r="D14" s="8"/>
      <c r="E14" s="9">
        <v>640</v>
      </c>
      <c r="F14" s="10">
        <f t="shared" si="3"/>
        <v>28300.8</v>
      </c>
      <c r="G14" s="11">
        <v>44.22</v>
      </c>
      <c r="H14" s="12">
        <v>40.89</v>
      </c>
      <c r="I14" s="12">
        <f t="shared" si="1"/>
        <v>3.3299999999999983</v>
      </c>
      <c r="J14" s="14">
        <v>11</v>
      </c>
      <c r="K14" s="14">
        <v>8</v>
      </c>
      <c r="L14" s="14">
        <f t="shared" si="2"/>
        <v>-3</v>
      </c>
    </row>
    <row r="15" spans="1:12" ht="14.25">
      <c r="A15" s="8" t="s">
        <v>24</v>
      </c>
      <c r="B15" s="8"/>
      <c r="C15" s="8"/>
      <c r="D15" s="8"/>
      <c r="E15" s="9">
        <v>285</v>
      </c>
      <c r="F15" s="10">
        <f t="shared" si="3"/>
        <v>12143.85</v>
      </c>
      <c r="G15" s="11">
        <v>42.61</v>
      </c>
      <c r="H15" s="12">
        <v>37.120000000000005</v>
      </c>
      <c r="I15" s="12">
        <f t="shared" si="1"/>
        <v>5.489999999999995</v>
      </c>
      <c r="J15" s="14">
        <v>12</v>
      </c>
      <c r="K15" s="14">
        <v>12</v>
      </c>
      <c r="L15" s="14">
        <f t="shared" si="2"/>
        <v>0</v>
      </c>
    </row>
    <row r="16" spans="1:12" ht="14.25">
      <c r="A16" s="8" t="s">
        <v>23</v>
      </c>
      <c r="B16" s="8"/>
      <c r="C16" s="8"/>
      <c r="D16" s="8"/>
      <c r="E16" s="9">
        <v>297</v>
      </c>
      <c r="F16" s="10">
        <f t="shared" si="3"/>
        <v>12491.820000000002</v>
      </c>
      <c r="G16" s="11">
        <v>42.06</v>
      </c>
      <c r="H16" s="12">
        <v>29.430000000000003</v>
      </c>
      <c r="I16" s="12">
        <f t="shared" si="1"/>
        <v>12.629999999999999</v>
      </c>
      <c r="J16" s="14">
        <v>13</v>
      </c>
      <c r="K16" s="14">
        <v>16</v>
      </c>
      <c r="L16" s="14">
        <f t="shared" si="2"/>
        <v>3</v>
      </c>
    </row>
    <row r="17" spans="1:12" ht="14.25">
      <c r="A17" s="8" t="s">
        <v>27</v>
      </c>
      <c r="B17" s="8"/>
      <c r="C17" s="8"/>
      <c r="D17" s="8"/>
      <c r="E17" s="9">
        <v>248</v>
      </c>
      <c r="F17" s="10">
        <f t="shared" si="3"/>
        <v>10292</v>
      </c>
      <c r="G17" s="11">
        <v>41.5</v>
      </c>
      <c r="H17" s="12">
        <v>38.35</v>
      </c>
      <c r="I17" s="12">
        <f t="shared" si="1"/>
        <v>3.1499999999999986</v>
      </c>
      <c r="J17" s="14">
        <v>14</v>
      </c>
      <c r="K17" s="14">
        <v>11</v>
      </c>
      <c r="L17" s="14">
        <f t="shared" si="2"/>
        <v>-3</v>
      </c>
    </row>
    <row r="18" spans="1:12" ht="14.25">
      <c r="A18" s="8" t="s">
        <v>26</v>
      </c>
      <c r="B18" s="8"/>
      <c r="C18" s="8"/>
      <c r="D18" s="8"/>
      <c r="E18" s="9">
        <v>242</v>
      </c>
      <c r="F18" s="10">
        <f t="shared" si="3"/>
        <v>9607.400000000001</v>
      </c>
      <c r="G18" s="11">
        <v>39.7</v>
      </c>
      <c r="H18" s="12">
        <v>35.65</v>
      </c>
      <c r="I18" s="12">
        <f t="shared" si="1"/>
        <v>4.050000000000004</v>
      </c>
      <c r="J18" s="14">
        <v>15</v>
      </c>
      <c r="K18" s="14">
        <v>15</v>
      </c>
      <c r="L18" s="14">
        <f t="shared" si="2"/>
        <v>0</v>
      </c>
    </row>
    <row r="19" spans="1:12" ht="14.25">
      <c r="A19" s="8" t="s">
        <v>25</v>
      </c>
      <c r="B19" s="8"/>
      <c r="C19" s="8"/>
      <c r="D19" s="8"/>
      <c r="E19" s="9">
        <v>59</v>
      </c>
      <c r="F19" s="10">
        <f t="shared" si="3"/>
        <v>2296.28</v>
      </c>
      <c r="G19" s="11">
        <v>38.92</v>
      </c>
      <c r="H19" s="12">
        <v>28.48</v>
      </c>
      <c r="I19" s="12">
        <f t="shared" si="1"/>
        <v>10.440000000000001</v>
      </c>
      <c r="J19" s="14">
        <v>16</v>
      </c>
      <c r="K19" s="14">
        <v>17</v>
      </c>
      <c r="L19" s="14">
        <f t="shared" si="2"/>
        <v>1</v>
      </c>
    </row>
    <row r="20" spans="1:12" ht="14.25">
      <c r="A20" s="8" t="s">
        <v>28</v>
      </c>
      <c r="B20" s="8"/>
      <c r="C20" s="8"/>
      <c r="D20" s="8"/>
      <c r="E20" s="9">
        <v>134</v>
      </c>
      <c r="F20" s="10">
        <f t="shared" si="3"/>
        <v>5054.48</v>
      </c>
      <c r="G20" s="11">
        <v>37.72</v>
      </c>
      <c r="H20" s="12">
        <v>48.76</v>
      </c>
      <c r="I20" s="12">
        <f t="shared" si="1"/>
        <v>-11.04</v>
      </c>
      <c r="J20" s="14">
        <v>17</v>
      </c>
      <c r="K20" s="14">
        <v>2</v>
      </c>
      <c r="L20" s="14">
        <f t="shared" si="2"/>
        <v>-15</v>
      </c>
    </row>
    <row r="21" spans="1:12" ht="14.25">
      <c r="A21" s="8" t="s">
        <v>29</v>
      </c>
      <c r="B21" s="8"/>
      <c r="C21" s="8"/>
      <c r="D21" s="8"/>
      <c r="E21" s="8">
        <f>SUM(E4:E20)</f>
        <v>8017</v>
      </c>
      <c r="F21" s="14">
        <f>SUM(F4:F20)</f>
        <v>394314.89</v>
      </c>
      <c r="G21" s="12">
        <f>F21/E21</f>
        <v>49.18484345765249</v>
      </c>
      <c r="H21" s="12">
        <v>41.71795405599426</v>
      </c>
      <c r="I21" s="12">
        <f t="shared" si="1"/>
        <v>7.466889401658229</v>
      </c>
      <c r="J21" s="21"/>
      <c r="K21" s="8"/>
      <c r="L21" s="8"/>
    </row>
    <row r="22" ht="36" customHeight="1">
      <c r="H22" s="15"/>
    </row>
    <row r="23" spans="1:12" ht="15.75" customHeight="1">
      <c r="A23" s="2" t="s">
        <v>34</v>
      </c>
      <c r="B23" s="2"/>
      <c r="C23" s="2"/>
      <c r="D23" s="2"/>
      <c r="E23" s="2"/>
      <c r="F23" s="2"/>
      <c r="G23" s="2"/>
      <c r="H23" s="2"/>
      <c r="I23" s="2"/>
      <c r="J23" s="2"/>
      <c r="K23" s="2"/>
      <c r="L23" s="2"/>
    </row>
    <row r="24" spans="1:12" ht="22.5" customHeight="1">
      <c r="A24" s="3" t="s">
        <v>1</v>
      </c>
      <c r="B24" s="3" t="s">
        <v>2</v>
      </c>
      <c r="C24" s="3" t="s">
        <v>3</v>
      </c>
      <c r="D24" s="3" t="s">
        <v>4</v>
      </c>
      <c r="E24" s="3" t="s">
        <v>5</v>
      </c>
      <c r="F24" s="3" t="s">
        <v>6</v>
      </c>
      <c r="G24" s="4" t="s">
        <v>7</v>
      </c>
      <c r="H24" s="5"/>
      <c r="I24" s="19"/>
      <c r="J24" s="7" t="s">
        <v>8</v>
      </c>
      <c r="K24" s="7"/>
      <c r="L24" s="7"/>
    </row>
    <row r="25" spans="1:12" ht="22.5" customHeight="1">
      <c r="A25" s="6"/>
      <c r="B25" s="6"/>
      <c r="C25" s="6"/>
      <c r="D25" s="6"/>
      <c r="E25" s="6"/>
      <c r="F25" s="6"/>
      <c r="G25" s="7" t="s">
        <v>9</v>
      </c>
      <c r="H25" s="7" t="s">
        <v>10</v>
      </c>
      <c r="I25" s="7" t="s">
        <v>11</v>
      </c>
      <c r="J25" s="7" t="s">
        <v>9</v>
      </c>
      <c r="K25" s="7" t="s">
        <v>10</v>
      </c>
      <c r="L25" s="7" t="s">
        <v>11</v>
      </c>
    </row>
    <row r="26" spans="1:12" ht="14.25">
      <c r="A26" s="8" t="s">
        <v>12</v>
      </c>
      <c r="B26" s="8"/>
      <c r="C26" s="8"/>
      <c r="D26" s="8"/>
      <c r="E26" s="9">
        <v>323</v>
      </c>
      <c r="F26" s="10">
        <f>E26*G26</f>
        <v>18847.05</v>
      </c>
      <c r="G26" s="9">
        <v>58.35</v>
      </c>
      <c r="H26" s="8">
        <v>59.18</v>
      </c>
      <c r="I26" s="12">
        <f aca="true" t="shared" si="4" ref="I26:I43">G26-H26</f>
        <v>-0.8299999999999983</v>
      </c>
      <c r="J26" s="14">
        <v>1</v>
      </c>
      <c r="K26" s="14">
        <v>1</v>
      </c>
      <c r="L26" s="14">
        <f aca="true" t="shared" si="5" ref="L26:L42">K26-J26</f>
        <v>0</v>
      </c>
    </row>
    <row r="27" spans="1:12" ht="14.25">
      <c r="A27" s="8" t="s">
        <v>13</v>
      </c>
      <c r="B27" s="8"/>
      <c r="C27" s="8"/>
      <c r="D27" s="8"/>
      <c r="E27" s="9">
        <v>695</v>
      </c>
      <c r="F27" s="10">
        <f>E27*G27</f>
        <v>37627.3</v>
      </c>
      <c r="G27" s="9">
        <v>54.14</v>
      </c>
      <c r="H27" s="8">
        <v>49.09</v>
      </c>
      <c r="I27" s="12">
        <f t="shared" si="4"/>
        <v>5.049999999999997</v>
      </c>
      <c r="J27" s="14">
        <v>2</v>
      </c>
      <c r="K27" s="14">
        <v>4</v>
      </c>
      <c r="L27" s="14">
        <f t="shared" si="5"/>
        <v>2</v>
      </c>
    </row>
    <row r="28" spans="1:12" ht="14.25">
      <c r="A28" s="8" t="s">
        <v>14</v>
      </c>
      <c r="B28" s="8"/>
      <c r="C28" s="8"/>
      <c r="D28" s="8"/>
      <c r="E28" s="9">
        <v>364</v>
      </c>
      <c r="F28" s="10">
        <f>E28*G28</f>
        <v>19565</v>
      </c>
      <c r="G28" s="9">
        <v>53.75</v>
      </c>
      <c r="H28" s="8">
        <v>49.16</v>
      </c>
      <c r="I28" s="12">
        <f t="shared" si="4"/>
        <v>4.590000000000003</v>
      </c>
      <c r="J28" s="14">
        <v>3</v>
      </c>
      <c r="K28" s="14">
        <v>3</v>
      </c>
      <c r="L28" s="14">
        <f t="shared" si="5"/>
        <v>0</v>
      </c>
    </row>
    <row r="29" spans="1:12" ht="14.25">
      <c r="A29" s="8" t="s">
        <v>15</v>
      </c>
      <c r="B29" s="8"/>
      <c r="C29" s="8"/>
      <c r="D29" s="8"/>
      <c r="E29" s="9">
        <v>840</v>
      </c>
      <c r="F29" s="10">
        <f>E29*G29</f>
        <v>44662.8</v>
      </c>
      <c r="G29" s="9">
        <v>53.17</v>
      </c>
      <c r="H29" s="8">
        <v>57.23</v>
      </c>
      <c r="I29" s="12">
        <f t="shared" si="4"/>
        <v>-4.059999999999995</v>
      </c>
      <c r="J29" s="14">
        <v>4</v>
      </c>
      <c r="K29" s="14">
        <v>2</v>
      </c>
      <c r="L29" s="14">
        <f t="shared" si="5"/>
        <v>-2</v>
      </c>
    </row>
    <row r="30" spans="1:12" ht="14.25">
      <c r="A30" s="8" t="s">
        <v>18</v>
      </c>
      <c r="B30" s="8"/>
      <c r="C30" s="8"/>
      <c r="D30" s="8"/>
      <c r="E30" s="16">
        <v>237</v>
      </c>
      <c r="F30" s="17">
        <v>12465</v>
      </c>
      <c r="G30" s="18">
        <v>52.59493670886076</v>
      </c>
      <c r="H30" s="12">
        <v>46.66086956521739</v>
      </c>
      <c r="I30" s="12">
        <f t="shared" si="4"/>
        <v>5.934067143643368</v>
      </c>
      <c r="J30" s="14">
        <v>5</v>
      </c>
      <c r="K30" s="14">
        <v>6</v>
      </c>
      <c r="L30" s="14">
        <f t="shared" si="5"/>
        <v>1</v>
      </c>
    </row>
    <row r="31" spans="1:12" ht="14.25">
      <c r="A31" s="8" t="s">
        <v>16</v>
      </c>
      <c r="B31" s="8"/>
      <c r="C31" s="8"/>
      <c r="D31" s="8"/>
      <c r="E31" s="9">
        <v>2054</v>
      </c>
      <c r="F31" s="10">
        <f aca="true" t="shared" si="6" ref="F31:F42">E31*G31</f>
        <v>104651.3</v>
      </c>
      <c r="G31" s="9">
        <v>50.95</v>
      </c>
      <c r="H31" s="8">
        <v>44.37</v>
      </c>
      <c r="I31" s="12">
        <f t="shared" si="4"/>
        <v>6.580000000000005</v>
      </c>
      <c r="J31" s="14">
        <v>6</v>
      </c>
      <c r="K31" s="14">
        <v>9</v>
      </c>
      <c r="L31" s="14">
        <f t="shared" si="5"/>
        <v>3</v>
      </c>
    </row>
    <row r="32" spans="1:12" ht="14.25">
      <c r="A32" s="8" t="s">
        <v>19</v>
      </c>
      <c r="B32" s="8"/>
      <c r="C32" s="8"/>
      <c r="D32" s="8"/>
      <c r="E32" s="9">
        <v>243</v>
      </c>
      <c r="F32" s="10">
        <f t="shared" si="6"/>
        <v>12028.5</v>
      </c>
      <c r="G32" s="9">
        <v>49.5</v>
      </c>
      <c r="H32" s="8">
        <v>40.83</v>
      </c>
      <c r="I32" s="12">
        <f t="shared" si="4"/>
        <v>8.670000000000002</v>
      </c>
      <c r="J32" s="14">
        <v>7</v>
      </c>
      <c r="K32" s="14">
        <v>11</v>
      </c>
      <c r="L32" s="14">
        <f t="shared" si="5"/>
        <v>4</v>
      </c>
    </row>
    <row r="33" spans="1:12" ht="14.25">
      <c r="A33" s="8" t="s">
        <v>17</v>
      </c>
      <c r="B33" s="8"/>
      <c r="C33" s="8"/>
      <c r="D33" s="8"/>
      <c r="E33" s="9">
        <v>617</v>
      </c>
      <c r="F33" s="10">
        <f t="shared" si="6"/>
        <v>30245.34</v>
      </c>
      <c r="G33" s="9">
        <v>49.02</v>
      </c>
      <c r="H33" s="8">
        <v>40.37</v>
      </c>
      <c r="I33" s="12">
        <f t="shared" si="4"/>
        <v>8.650000000000006</v>
      </c>
      <c r="J33" s="14">
        <v>8</v>
      </c>
      <c r="K33" s="14">
        <v>12</v>
      </c>
      <c r="L33" s="14">
        <f t="shared" si="5"/>
        <v>4</v>
      </c>
    </row>
    <row r="34" spans="1:12" ht="14.25">
      <c r="A34" s="8" t="s">
        <v>20</v>
      </c>
      <c r="B34" s="8"/>
      <c r="C34" s="8"/>
      <c r="D34" s="8"/>
      <c r="E34" s="9">
        <v>296</v>
      </c>
      <c r="F34" s="10">
        <f t="shared" si="6"/>
        <v>14311.6</v>
      </c>
      <c r="G34" s="9">
        <v>48.35</v>
      </c>
      <c r="H34" s="8">
        <v>45.36</v>
      </c>
      <c r="I34" s="12">
        <f t="shared" si="4"/>
        <v>2.990000000000002</v>
      </c>
      <c r="J34" s="14">
        <v>9</v>
      </c>
      <c r="K34" s="14">
        <v>7</v>
      </c>
      <c r="L34" s="14">
        <f t="shared" si="5"/>
        <v>-2</v>
      </c>
    </row>
    <row r="35" spans="1:12" ht="14.25">
      <c r="A35" s="8" t="s">
        <v>21</v>
      </c>
      <c r="B35" s="8"/>
      <c r="C35" s="8"/>
      <c r="D35" s="8"/>
      <c r="E35" s="9">
        <v>443</v>
      </c>
      <c r="F35" s="10">
        <f t="shared" si="6"/>
        <v>20847.58</v>
      </c>
      <c r="G35" s="9">
        <v>47.06</v>
      </c>
      <c r="H35" s="8">
        <v>43.6</v>
      </c>
      <c r="I35" s="12">
        <f t="shared" si="4"/>
        <v>3.460000000000001</v>
      </c>
      <c r="J35" s="14">
        <v>10</v>
      </c>
      <c r="K35" s="14">
        <v>10</v>
      </c>
      <c r="L35" s="14">
        <f t="shared" si="5"/>
        <v>0</v>
      </c>
    </row>
    <row r="36" spans="1:12" ht="14.25">
      <c r="A36" s="8" t="s">
        <v>22</v>
      </c>
      <c r="B36" s="8"/>
      <c r="C36" s="8"/>
      <c r="D36" s="8"/>
      <c r="E36" s="9">
        <v>640</v>
      </c>
      <c r="F36" s="10">
        <f t="shared" si="6"/>
        <v>28448</v>
      </c>
      <c r="G36" s="9">
        <v>44.45</v>
      </c>
      <c r="H36" s="8">
        <v>44.65</v>
      </c>
      <c r="I36" s="12">
        <f t="shared" si="4"/>
        <v>-0.19999999999999574</v>
      </c>
      <c r="J36" s="14">
        <v>11</v>
      </c>
      <c r="K36" s="14">
        <v>8</v>
      </c>
      <c r="L36" s="14">
        <f t="shared" si="5"/>
        <v>-3</v>
      </c>
    </row>
    <row r="37" spans="1:12" ht="14.25">
      <c r="A37" s="8" t="s">
        <v>24</v>
      </c>
      <c r="B37" s="8"/>
      <c r="C37" s="8"/>
      <c r="D37" s="8"/>
      <c r="E37" s="9">
        <v>285</v>
      </c>
      <c r="F37" s="10">
        <f t="shared" si="6"/>
        <v>12312</v>
      </c>
      <c r="G37" s="9">
        <v>43.2</v>
      </c>
      <c r="H37" s="8">
        <v>37.47</v>
      </c>
      <c r="I37" s="12">
        <f t="shared" si="4"/>
        <v>5.730000000000004</v>
      </c>
      <c r="J37" s="14">
        <v>12</v>
      </c>
      <c r="K37" s="14">
        <v>15</v>
      </c>
      <c r="L37" s="14">
        <f t="shared" si="5"/>
        <v>3</v>
      </c>
    </row>
    <row r="38" spans="1:12" ht="14.25">
      <c r="A38" s="8" t="s">
        <v>23</v>
      </c>
      <c r="B38" s="8"/>
      <c r="C38" s="8"/>
      <c r="D38" s="8"/>
      <c r="E38" s="9">
        <v>297</v>
      </c>
      <c r="F38" s="10">
        <f t="shared" si="6"/>
        <v>12396.78</v>
      </c>
      <c r="G38" s="9">
        <v>41.74</v>
      </c>
      <c r="H38" s="8">
        <v>31.92</v>
      </c>
      <c r="I38" s="12">
        <f t="shared" si="4"/>
        <v>9.82</v>
      </c>
      <c r="J38" s="14">
        <v>13</v>
      </c>
      <c r="K38" s="14">
        <v>17</v>
      </c>
      <c r="L38" s="14">
        <f t="shared" si="5"/>
        <v>4</v>
      </c>
    </row>
    <row r="39" spans="1:12" ht="14.25">
      <c r="A39" s="8" t="s">
        <v>25</v>
      </c>
      <c r="B39" s="8"/>
      <c r="C39" s="8"/>
      <c r="D39" s="8"/>
      <c r="E39" s="9">
        <v>59</v>
      </c>
      <c r="F39" s="10">
        <f t="shared" si="6"/>
        <v>2410.15</v>
      </c>
      <c r="G39" s="9">
        <v>40.85</v>
      </c>
      <c r="H39" s="8">
        <v>39.04</v>
      </c>
      <c r="I39" s="12">
        <f t="shared" si="4"/>
        <v>1.8100000000000023</v>
      </c>
      <c r="J39" s="14">
        <v>14</v>
      </c>
      <c r="K39" s="14">
        <v>14</v>
      </c>
      <c r="L39" s="14">
        <f t="shared" si="5"/>
        <v>0</v>
      </c>
    </row>
    <row r="40" spans="1:12" ht="14.25">
      <c r="A40" s="8" t="s">
        <v>27</v>
      </c>
      <c r="B40" s="8"/>
      <c r="C40" s="8"/>
      <c r="D40" s="8"/>
      <c r="E40" s="9">
        <v>248</v>
      </c>
      <c r="F40" s="10">
        <f t="shared" si="6"/>
        <v>9850.56</v>
      </c>
      <c r="G40" s="9">
        <v>39.72</v>
      </c>
      <c r="H40" s="8">
        <v>35.21</v>
      </c>
      <c r="I40" s="12">
        <f t="shared" si="4"/>
        <v>4.509999999999998</v>
      </c>
      <c r="J40" s="14">
        <v>15</v>
      </c>
      <c r="K40" s="14">
        <v>16</v>
      </c>
      <c r="L40" s="14">
        <f t="shared" si="5"/>
        <v>1</v>
      </c>
    </row>
    <row r="41" spans="1:12" ht="14.25">
      <c r="A41" s="8" t="s">
        <v>26</v>
      </c>
      <c r="B41" s="8"/>
      <c r="C41" s="8"/>
      <c r="D41" s="8"/>
      <c r="E41" s="9">
        <v>242</v>
      </c>
      <c r="F41" s="10">
        <f t="shared" si="6"/>
        <v>9423.48</v>
      </c>
      <c r="G41" s="9">
        <v>38.94</v>
      </c>
      <c r="H41" s="8">
        <v>39.89</v>
      </c>
      <c r="I41" s="12">
        <f t="shared" si="4"/>
        <v>-0.9500000000000028</v>
      </c>
      <c r="J41" s="14">
        <v>16</v>
      </c>
      <c r="K41" s="14">
        <v>13</v>
      </c>
      <c r="L41" s="14">
        <f t="shared" si="5"/>
        <v>-3</v>
      </c>
    </row>
    <row r="42" spans="1:12" ht="14.25">
      <c r="A42" s="8" t="s">
        <v>28</v>
      </c>
      <c r="B42" s="8"/>
      <c r="C42" s="8"/>
      <c r="D42" s="8"/>
      <c r="E42" s="9">
        <v>134</v>
      </c>
      <c r="F42" s="10">
        <f t="shared" si="6"/>
        <v>4744.94</v>
      </c>
      <c r="G42" s="9">
        <v>35.41</v>
      </c>
      <c r="H42" s="8">
        <v>48.85</v>
      </c>
      <c r="I42" s="12">
        <f t="shared" si="4"/>
        <v>-13.440000000000005</v>
      </c>
      <c r="J42" s="14">
        <v>17</v>
      </c>
      <c r="K42" s="14">
        <v>5</v>
      </c>
      <c r="L42" s="14">
        <f t="shared" si="5"/>
        <v>-12</v>
      </c>
    </row>
    <row r="43" spans="1:12" ht="14.25">
      <c r="A43" s="8" t="s">
        <v>29</v>
      </c>
      <c r="B43" s="8"/>
      <c r="C43" s="8"/>
      <c r="D43" s="8"/>
      <c r="E43" s="8">
        <f>SUM(E26:E42)</f>
        <v>8017</v>
      </c>
      <c r="F43" s="14">
        <f>SUM(F26:F42)</f>
        <v>394837.38000000006</v>
      </c>
      <c r="G43" s="12">
        <f>F43/E43</f>
        <v>49.25001621554198</v>
      </c>
      <c r="H43" s="12">
        <v>45.45790116070359</v>
      </c>
      <c r="I43" s="12">
        <f t="shared" si="4"/>
        <v>3.7921150548383906</v>
      </c>
      <c r="J43" s="21"/>
      <c r="K43" s="8"/>
      <c r="L43" s="8"/>
    </row>
  </sheetData>
  <sheetProtection/>
  <mergeCells count="18">
    <mergeCell ref="A1:L1"/>
    <mergeCell ref="G2:I2"/>
    <mergeCell ref="J2:L2"/>
    <mergeCell ref="A23:L23"/>
    <mergeCell ref="G24:I24"/>
    <mergeCell ref="J24:L24"/>
    <mergeCell ref="A2:A3"/>
    <mergeCell ref="A24:A25"/>
    <mergeCell ref="B2:B3"/>
    <mergeCell ref="B24:B25"/>
    <mergeCell ref="C2:C3"/>
    <mergeCell ref="C24:C25"/>
    <mergeCell ref="D2:D3"/>
    <mergeCell ref="D24:D25"/>
    <mergeCell ref="E2:E3"/>
    <mergeCell ref="E24:E25"/>
    <mergeCell ref="F2:F3"/>
    <mergeCell ref="F24:F25"/>
  </mergeCells>
  <printOptions/>
  <pageMargins left="1.06" right="0.75" top="0.98" bottom="0.75" header="0.51" footer="0.51"/>
  <pageSetup firstPageNumber="138" useFirstPageNumber="1" horizontalDpi="600" verticalDpi="600" orientation="portrait" paperSize="9"/>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2014-07-24T12:24:25Z</cp:lastPrinted>
  <dcterms:created xsi:type="dcterms:W3CDTF">1996-12-17T01:32:42Z</dcterms:created>
  <dcterms:modified xsi:type="dcterms:W3CDTF">2017-10-07T17:18:51Z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